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OHO\ปริมาณจราจร\ข้อมูลลงเว็บไซต์\"/>
    </mc:Choice>
  </mc:AlternateContent>
  <xr:revisionPtr revIDLastSave="0" documentId="13_ncr:1_{2F0CB025-E4B9-4812-89BA-E9366EB1813F}" xr6:coauthVersionLast="47" xr6:coauthVersionMax="47" xr10:uidLastSave="{00000000-0000-0000-0000-000000000000}"/>
  <bookViews>
    <workbookView xWindow="-120" yWindow="-120" windowWidth="20730" windowHeight="11040" xr2:uid="{E573285A-144E-45CE-9727-F1C0DCF3C22F}"/>
  </bookViews>
  <sheets>
    <sheet name="มค69" sheetId="1" r:id="rId1"/>
  </sheets>
  <externalReferences>
    <externalReference r:id="rId2"/>
  </externalReferences>
  <definedNames>
    <definedName name="_xlnm.Print_Area" localSheetId="0">มค69!$A$1:$M$127</definedName>
    <definedName name="_xlnm.Print_Titles" localSheetId="0">มค69!$3:$4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7" i="1" l="1"/>
  <c r="K126" i="1"/>
  <c r="K125" i="1"/>
  <c r="L126" i="1" s="1"/>
  <c r="K124" i="1"/>
  <c r="K123" i="1"/>
  <c r="K122" i="1"/>
  <c r="L123" i="1" s="1"/>
  <c r="K121" i="1"/>
  <c r="K120" i="1"/>
  <c r="K119" i="1"/>
  <c r="L120" i="1" s="1"/>
  <c r="K118" i="1"/>
  <c r="L117" i="1"/>
  <c r="M116" i="1" s="1"/>
  <c r="K117" i="1"/>
  <c r="K116" i="1"/>
  <c r="K115" i="1"/>
  <c r="K114" i="1"/>
  <c r="K113" i="1"/>
  <c r="L114" i="1" s="1"/>
  <c r="K112" i="1"/>
  <c r="K111" i="1"/>
  <c r="K110" i="1"/>
  <c r="L111" i="1" s="1"/>
  <c r="K109" i="1"/>
  <c r="K108" i="1"/>
  <c r="K107" i="1"/>
  <c r="L108" i="1" s="1"/>
  <c r="K106" i="1"/>
  <c r="K105" i="1"/>
  <c r="L105" i="1" s="1"/>
  <c r="M104" i="1" s="1"/>
  <c r="K104" i="1"/>
  <c r="K103" i="1"/>
  <c r="K102" i="1"/>
  <c r="K101" i="1"/>
  <c r="L102" i="1" s="1"/>
  <c r="J100" i="1"/>
  <c r="I100" i="1"/>
  <c r="H100" i="1"/>
  <c r="G100" i="1"/>
  <c r="F100" i="1"/>
  <c r="E100" i="1"/>
  <c r="K100" i="1" s="1"/>
  <c r="J99" i="1"/>
  <c r="I99" i="1"/>
  <c r="H99" i="1"/>
  <c r="K99" i="1" s="1"/>
  <c r="G99" i="1"/>
  <c r="F99" i="1"/>
  <c r="E99" i="1"/>
  <c r="J98" i="1"/>
  <c r="I98" i="1"/>
  <c r="H98" i="1"/>
  <c r="G98" i="1"/>
  <c r="F98" i="1"/>
  <c r="E98" i="1"/>
  <c r="K98" i="1" s="1"/>
  <c r="J97" i="1"/>
  <c r="K97" i="1" s="1"/>
  <c r="I97" i="1"/>
  <c r="H97" i="1"/>
  <c r="G97" i="1"/>
  <c r="F97" i="1"/>
  <c r="E97" i="1"/>
  <c r="J96" i="1"/>
  <c r="I96" i="1"/>
  <c r="H96" i="1"/>
  <c r="G96" i="1"/>
  <c r="F96" i="1"/>
  <c r="K96" i="1" s="1"/>
  <c r="E96" i="1"/>
  <c r="J95" i="1"/>
  <c r="I95" i="1"/>
  <c r="H95" i="1"/>
  <c r="G95" i="1"/>
  <c r="F95" i="1"/>
  <c r="E95" i="1"/>
  <c r="K95" i="1" s="1"/>
  <c r="L96" i="1" s="1"/>
  <c r="K94" i="1"/>
  <c r="K93" i="1"/>
  <c r="L93" i="1" s="1"/>
  <c r="M92" i="1" s="1"/>
  <c r="K92" i="1"/>
  <c r="K91" i="1"/>
  <c r="K90" i="1"/>
  <c r="K89" i="1"/>
  <c r="L90" i="1" s="1"/>
  <c r="K88" i="1"/>
  <c r="K87" i="1"/>
  <c r="K86" i="1"/>
  <c r="L87" i="1" s="1"/>
  <c r="M86" i="1" s="1"/>
  <c r="K85" i="1"/>
  <c r="K84" i="1"/>
  <c r="K83" i="1"/>
  <c r="L84" i="1" s="1"/>
  <c r="K82" i="1"/>
  <c r="K81" i="1"/>
  <c r="L81" i="1" s="1"/>
  <c r="K80" i="1"/>
  <c r="K79" i="1"/>
  <c r="K78" i="1"/>
  <c r="L78" i="1" s="1"/>
  <c r="M77" i="1" s="1"/>
  <c r="K77" i="1"/>
  <c r="K76" i="1"/>
  <c r="K75" i="1"/>
  <c r="K74" i="1"/>
  <c r="L75" i="1" s="1"/>
  <c r="M74" i="1" s="1"/>
  <c r="K73" i="1"/>
  <c r="K72" i="1"/>
  <c r="K71" i="1"/>
  <c r="L72" i="1" s="1"/>
  <c r="M71" i="1" s="1"/>
  <c r="K70" i="1"/>
  <c r="K69" i="1"/>
  <c r="K68" i="1"/>
  <c r="L69" i="1" s="1"/>
  <c r="K67" i="1"/>
  <c r="K66" i="1"/>
  <c r="K65" i="1"/>
  <c r="L66" i="1" s="1"/>
  <c r="M65" i="1" s="1"/>
  <c r="K64" i="1"/>
  <c r="K63" i="1"/>
  <c r="K62" i="1"/>
  <c r="L63" i="1" s="1"/>
  <c r="K61" i="1"/>
  <c r="K60" i="1"/>
  <c r="K59" i="1"/>
  <c r="L60" i="1" s="1"/>
  <c r="M59" i="1" s="1"/>
  <c r="K58" i="1"/>
  <c r="K57" i="1"/>
  <c r="K56" i="1"/>
  <c r="L57" i="1" s="1"/>
  <c r="M56" i="1" s="1"/>
  <c r="K55" i="1"/>
  <c r="L54" i="1"/>
  <c r="K54" i="1"/>
  <c r="K53" i="1"/>
  <c r="K52" i="1"/>
  <c r="K51" i="1"/>
  <c r="K50" i="1"/>
  <c r="L51" i="1" s="1"/>
  <c r="K49" i="1"/>
  <c r="K48" i="1"/>
  <c r="K47" i="1"/>
  <c r="L48" i="1" s="1"/>
  <c r="M47" i="1" s="1"/>
  <c r="K46" i="1"/>
  <c r="K45" i="1"/>
  <c r="K44" i="1"/>
  <c r="L45" i="1" s="1"/>
  <c r="M44" i="1" s="1"/>
  <c r="K43" i="1"/>
  <c r="L42" i="1"/>
  <c r="K42" i="1"/>
  <c r="K41" i="1"/>
  <c r="K40" i="1"/>
  <c r="K39" i="1"/>
  <c r="L39" i="1" s="1"/>
  <c r="M38" i="1" s="1"/>
  <c r="K38" i="1"/>
  <c r="K37" i="1"/>
  <c r="K36" i="1"/>
  <c r="K35" i="1"/>
  <c r="L36" i="1" s="1"/>
  <c r="K34" i="1"/>
  <c r="K33" i="1"/>
  <c r="K32" i="1"/>
  <c r="L33" i="1" s="1"/>
  <c r="M32" i="1" s="1"/>
  <c r="K31" i="1"/>
  <c r="L30" i="1"/>
  <c r="K30" i="1"/>
  <c r="K29" i="1"/>
  <c r="K28" i="1"/>
  <c r="K27" i="1"/>
  <c r="L27" i="1" s="1"/>
  <c r="M26" i="1" s="1"/>
  <c r="K26" i="1"/>
  <c r="K25" i="1"/>
  <c r="K24" i="1"/>
  <c r="K23" i="1"/>
  <c r="L24" i="1" s="1"/>
  <c r="K22" i="1"/>
  <c r="K21" i="1"/>
  <c r="K20" i="1"/>
  <c r="L21" i="1" s="1"/>
  <c r="K19" i="1"/>
  <c r="K18" i="1"/>
  <c r="K17" i="1"/>
  <c r="L18" i="1" s="1"/>
  <c r="M17" i="1" s="1"/>
  <c r="K16" i="1"/>
  <c r="K15" i="1"/>
  <c r="K14" i="1"/>
  <c r="L15" i="1" s="1"/>
  <c r="K13" i="1"/>
  <c r="K12" i="1"/>
  <c r="K11" i="1"/>
  <c r="L12" i="1" s="1"/>
  <c r="K10" i="1"/>
  <c r="K9" i="1"/>
  <c r="K8" i="1"/>
  <c r="L9" i="1" s="1"/>
  <c r="K7" i="1"/>
  <c r="K6" i="1"/>
  <c r="L6" i="1" s="1"/>
  <c r="K5" i="1"/>
  <c r="M5" i="1" l="1"/>
  <c r="L99" i="1"/>
  <c r="M95" i="1" s="1"/>
  <c r="M11" i="1"/>
  <c r="M110" i="1"/>
  <c r="M80" i="1"/>
  <c r="M122" i="1"/>
</calcChain>
</file>

<file path=xl/sharedStrings.xml><?xml version="1.0" encoding="utf-8"?>
<sst xmlns="http://schemas.openxmlformats.org/spreadsheetml/2006/main" count="246" uniqueCount="111">
  <si>
    <t>ลำดับที่</t>
  </si>
  <si>
    <t>ถนน/ซอย</t>
  </si>
  <si>
    <t>ช่วงเวลา</t>
  </si>
  <si>
    <t>ประเภทรถ (คัน)</t>
  </si>
  <si>
    <t>ปริมาณรวม (คัน)</t>
  </si>
  <si>
    <t>วัน / เดือน / ปี</t>
  </si>
  <si>
    <t>รถยนต์นั่ง</t>
  </si>
  <si>
    <t>ตู้/ปิคอัพ</t>
  </si>
  <si>
    <t>เมล์ใหญ่</t>
  </si>
  <si>
    <t>เมล์เล็ก</t>
  </si>
  <si>
    <t>บรรทุก</t>
  </si>
  <si>
    <t>สามล้อ</t>
  </si>
  <si>
    <t>แต่ละช่วงเวลา</t>
  </si>
  <si>
    <t>แต่ละถนน</t>
  </si>
  <si>
    <t>รวมทั้งแยก</t>
  </si>
  <si>
    <t>เร่งด่วนเช้า (7.00 - 9.00 น.)</t>
  </si>
  <si>
    <t>นอกเร่งด่วน (9.00 - 17.00 น.)</t>
  </si>
  <si>
    <t>เร่งด่วนเย็น (17.00 - 19.00 น.)</t>
  </si>
  <si>
    <t>ปริมาณจราจรบริเวณทางแยกในเขตกรุงเทพมหานคร ประจำเดือนมกราคม 2569</t>
  </si>
  <si>
    <t>(9 ม.ค. 69)</t>
  </si>
  <si>
    <t>(13 ม.ค. 69)</t>
  </si>
  <si>
    <t>(14 ม.ค. 69)</t>
  </si>
  <si>
    <t>(15 ม.ค. 69)</t>
  </si>
  <si>
    <t>(16 ม.ค. 69)</t>
  </si>
  <si>
    <t>(21 ม.ค. 69)</t>
  </si>
  <si>
    <t>(23 ม.ค. 69)</t>
  </si>
  <si>
    <t>(27 ม.ค. 69)</t>
  </si>
  <si>
    <t>(29 ม.ค. 69)</t>
  </si>
  <si>
    <t>(30 ม.ค. 69)</t>
  </si>
  <si>
    <t>(5 ม.ค. 69)</t>
  </si>
  <si>
    <t>ดาวคะนอง</t>
  </si>
  <si>
    <t>หมู่บ้านสหกรณ์</t>
  </si>
  <si>
    <t>ห้วยขวาง</t>
  </si>
  <si>
    <t>(7 ม.ค. 69)</t>
  </si>
  <si>
    <t>ด่วนเพลินจิต</t>
  </si>
  <si>
    <t>สรรพาวุธ</t>
  </si>
  <si>
    <t>หน้า รพ.รวมใจรักษ์</t>
  </si>
  <si>
    <t>(12 ม.ค. 69)</t>
  </si>
  <si>
    <t>ทางข้ามดวงพิทักษ์</t>
  </si>
  <si>
    <t>หน้า รร.สุเหร่าลาดบัวขาว</t>
  </si>
  <si>
    <t>ซอยพัฒนาการ 30</t>
  </si>
  <si>
    <t>ประชาอุทิศ - เทียมร่วมมิตร</t>
  </si>
  <si>
    <t>ปากซอยอุดมสุข 18</t>
  </si>
  <si>
    <t>(19 ม.ค. 69)</t>
  </si>
  <si>
    <t>ปากซอยอุดมสุข 26</t>
  </si>
  <si>
    <t>ปากซอยอุดมสุข 30</t>
  </si>
  <si>
    <t>เพชรเกษม - พุทธมณฑลสาย 1</t>
  </si>
  <si>
    <t>ราชวิถี</t>
  </si>
  <si>
    <t>(25 ม.ค. 69)</t>
  </si>
  <si>
    <t>(26 ม.ค. 69)</t>
  </si>
  <si>
    <t>13.784776  100.705517</t>
  </si>
  <si>
    <t>ราษฎร์พัฒนา</t>
  </si>
  <si>
    <t>ราษฎร์พัฒนา 4</t>
  </si>
  <si>
    <t>ราษฎร์พัฒนา 5</t>
  </si>
  <si>
    <t>13.770278  100.714176</t>
  </si>
  <si>
    <t>ดวงพิทักษ์</t>
  </si>
  <si>
    <t>สุขุมวิท</t>
  </si>
  <si>
    <t>13.742666  100.550847</t>
  </si>
  <si>
    <t>13.694310  100.602208</t>
  </si>
  <si>
    <t>13.736538  100.618741</t>
  </si>
  <si>
    <t>พัฒนาการ 30</t>
  </si>
  <si>
    <t>พัฒนาการ</t>
  </si>
  <si>
    <t>เพลินจิต</t>
  </si>
  <si>
    <t>ทางขึ้น -ลงทางด่วน</t>
  </si>
  <si>
    <t>13.742830 10.0.550627</t>
  </si>
  <si>
    <t>13.67614, 100.59120</t>
  </si>
  <si>
    <t>ทางรถไฟสายปากน้ำ</t>
  </si>
  <si>
    <t>สุขุมวิท 62</t>
  </si>
  <si>
    <t>อุดมสุข</t>
  </si>
  <si>
    <t>ซอยรามบุตรี</t>
  </si>
  <si>
    <t>บางลำพู</t>
  </si>
  <si>
    <t>13.678426 100.620099</t>
  </si>
  <si>
    <t>13.678621, 100.615448</t>
  </si>
  <si>
    <t>13.678369 100.623407</t>
  </si>
  <si>
    <t>สมเด็จพระเจ้าตากสิน</t>
  </si>
  <si>
    <t>จอมทอง</t>
  </si>
  <si>
    <t>13.69390, 100.48194</t>
  </si>
  <si>
    <t>เสรีไทย</t>
  </si>
  <si>
    <t>13.785872  100.675582</t>
  </si>
  <si>
    <t>บางบอน</t>
  </si>
  <si>
    <t>บางชัน</t>
  </si>
  <si>
    <t>พาณิชยการพระนคร</t>
  </si>
  <si>
    <t>จักรพงษ์</t>
  </si>
  <si>
    <t>13.760667 100.496577</t>
  </si>
  <si>
    <t>13.71240  100.42848</t>
  </si>
  <si>
    <t>พุทธมณฑลสาย 1</t>
  </si>
  <si>
    <t>เพชรเกษม</t>
  </si>
  <si>
    <t>13.77358, 100.51908</t>
  </si>
  <si>
    <t>พระรามที่ 5</t>
  </si>
  <si>
    <t>13.769016, 100.592778</t>
  </si>
  <si>
    <t>เทียมร่วมมิตร</t>
  </si>
  <si>
    <t>ประชาอุทิศ</t>
  </si>
  <si>
    <t>รัชดาภิเษก</t>
  </si>
  <si>
    <t>ประชาสงเคราะห์</t>
  </si>
  <si>
    <t>ประชาราษฎร์บำเพ็ญ</t>
  </si>
  <si>
    <t>13.77845, 100.57363</t>
  </si>
  <si>
    <t>13.76218, 100.49828</t>
  </si>
  <si>
    <t>สามเสน</t>
  </si>
  <si>
    <t>พระสุเมรุ</t>
  </si>
  <si>
    <t xml:space="preserve">บางบอน 1 </t>
  </si>
  <si>
    <t>เอกชัย</t>
  </si>
  <si>
    <t>13.67390  100.42563</t>
  </si>
  <si>
    <t>13.76331, 100.51349</t>
  </si>
  <si>
    <t>พิษณุโลก</t>
  </si>
  <si>
    <t>13.80528, 100.71223</t>
  </si>
  <si>
    <t>มีนพัฒนา</t>
  </si>
  <si>
    <t>ศรีนครินทร์</t>
  </si>
  <si>
    <t>13.73592, 100.64080</t>
  </si>
  <si>
    <t>ราษฎร์พัฒนา - ราษฎร์พัฒนา 5</t>
  </si>
  <si>
    <t>เคหะร่มเกล้า</t>
  </si>
  <si>
    <t>(28 ม.ค. 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</si>
</sst>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7">
    <font>
      <sz val="10"/>
      <name val="Arial"/>
      <family val="2"/>
    </font>
    <font>
      <sz val="10"/>
      <name val="Arial"/>
      <family val="2"/>
    </font>
    <font>
      <b/>
      <sz val="18"/>
      <name val="TH Sarabun New"/>
      <family val="2"/>
    </font>
    <font>
      <sz val="14"/>
      <name val="TH Sarabun New"/>
      <family val="2"/>
    </font>
    <font>
      <sz val="16"/>
      <name val="TH Sarabun New"/>
      <family val="2"/>
      <charset val="222"/>
    </font>
    <font>
      <sz val="10"/>
      <name val="TH Sarabun New"/>
      <family val="2"/>
    </font>
    <font>
      <b/>
      <sz val="14"/>
      <name val="TH Sarabun New"/>
      <family val="2"/>
    </font>
    <font>
      <b/>
      <sz val="15"/>
      <name val="TH Sarabun New"/>
      <family val="2"/>
    </font>
    <font>
      <sz val="15"/>
      <name val="TH Sarabun New"/>
      <family val="2"/>
    </font>
    <font>
      <sz val="12"/>
      <name val="TH Sarabun New"/>
      <family val="2"/>
    </font>
    <font>
      <sz val="14"/>
      <color indexed="10"/>
      <name val="TH Sarabun New"/>
      <family val="2"/>
    </font>
    <font>
      <sz val="10"/>
      <color rgb="FF000000"/>
      <name val="Aptos Narrow"/>
      <family val="2"/>
      <scheme val="minor"/>
    </font>
    <font>
      <sz val="14"/>
      <name val="Cordia New"/>
      <family val="2"/>
    </font>
    <font>
      <b/>
      <sz val="18"/>
      <color indexed="10"/>
      <name val="AngsanaUPC"/>
      <family val="1"/>
      <charset val="222"/>
    </font>
    <font>
      <sz val="18"/>
      <name val="AngsanaUPC"/>
      <family val="1"/>
      <charset val="222"/>
    </font>
    <font>
      <sz val="16"/>
      <name val="AngsanaUPC"/>
      <family val="1"/>
      <charset val="222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rgb="FF7F7F7F"/>
      </left>
      <right/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1" fillId="0" borderId="0"/>
    <xf numFmtId="164" fontId="1" fillId="0" borderId="0" applyFont="0" applyFill="0" applyBorder="0" applyAlignment="0" applyProtection="0"/>
    <xf numFmtId="0" fontId="12" fillId="0" borderId="0"/>
    <xf numFmtId="0" fontId="12" fillId="0" borderId="0"/>
  </cellStyleXfs>
  <cellXfs count="9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3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vertical="center"/>
    </xf>
    <xf numFmtId="0" fontId="9" fillId="0" borderId="15" xfId="2" applyFont="1" applyBorder="1" applyAlignment="1">
      <alignment vertical="center"/>
    </xf>
    <xf numFmtId="165" fontId="3" fillId="0" borderId="15" xfId="1" applyNumberFormat="1" applyFont="1" applyBorder="1" applyAlignment="1">
      <alignment vertical="center"/>
    </xf>
    <xf numFmtId="165" fontId="3" fillId="0" borderId="14" xfId="1" applyNumberFormat="1" applyFont="1" applyBorder="1" applyAlignment="1">
      <alignment vertical="center"/>
    </xf>
    <xf numFmtId="165" fontId="10" fillId="0" borderId="16" xfId="1" applyNumberFormat="1" applyFont="1" applyBorder="1" applyAlignment="1">
      <alignment vertical="center"/>
    </xf>
    <xf numFmtId="0" fontId="9" fillId="0" borderId="18" xfId="2" applyFont="1" applyBorder="1" applyAlignment="1">
      <alignment vertical="center"/>
    </xf>
    <xf numFmtId="165" fontId="3" fillId="0" borderId="18" xfId="1" applyNumberFormat="1" applyFont="1" applyBorder="1" applyAlignment="1">
      <alignment vertical="center"/>
    </xf>
    <xf numFmtId="165" fontId="3" fillId="0" borderId="18" xfId="1" applyNumberFormat="1" applyFont="1" applyBorder="1" applyAlignment="1">
      <alignment horizontal="center" vertical="center"/>
    </xf>
    <xf numFmtId="165" fontId="3" fillId="0" borderId="17" xfId="1" applyNumberFormat="1" applyFont="1" applyBorder="1" applyAlignment="1">
      <alignment vertical="center"/>
    </xf>
    <xf numFmtId="165" fontId="3" fillId="0" borderId="19" xfId="1" applyNumberFormat="1" applyFont="1" applyBorder="1" applyAlignment="1">
      <alignment vertical="center"/>
    </xf>
    <xf numFmtId="0" fontId="9" fillId="0" borderId="22" xfId="2" applyFont="1" applyBorder="1" applyAlignment="1">
      <alignment vertical="center"/>
    </xf>
    <xf numFmtId="165" fontId="3" fillId="0" borderId="23" xfId="1" applyNumberFormat="1" applyFont="1" applyBorder="1" applyAlignment="1">
      <alignment vertical="center"/>
    </xf>
    <xf numFmtId="165" fontId="3" fillId="0" borderId="21" xfId="1" applyNumberFormat="1" applyFont="1" applyBorder="1" applyAlignment="1">
      <alignment vertical="center"/>
    </xf>
    <xf numFmtId="165" fontId="10" fillId="0" borderId="24" xfId="1" applyNumberFormat="1" applyFont="1" applyBorder="1" applyAlignment="1">
      <alignment vertical="center"/>
    </xf>
    <xf numFmtId="0" fontId="9" fillId="0" borderId="25" xfId="2" applyFont="1" applyBorder="1" applyAlignment="1">
      <alignment vertical="center"/>
    </xf>
    <xf numFmtId="165" fontId="10" fillId="0" borderId="19" xfId="1" applyNumberFormat="1" applyFont="1" applyBorder="1" applyAlignment="1">
      <alignment vertical="center"/>
    </xf>
    <xf numFmtId="165" fontId="3" fillId="0" borderId="22" xfId="1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15" xfId="4" applyNumberFormat="1" applyFont="1" applyBorder="1" applyAlignment="1">
      <alignment vertical="center"/>
    </xf>
    <xf numFmtId="165" fontId="3" fillId="0" borderId="14" xfId="4" applyNumberFormat="1" applyFont="1" applyBorder="1" applyAlignment="1">
      <alignment vertical="center"/>
    </xf>
    <xf numFmtId="165" fontId="10" fillId="0" borderId="16" xfId="4" applyNumberFormat="1" applyFont="1" applyBorder="1" applyAlignment="1">
      <alignment vertical="center"/>
    </xf>
    <xf numFmtId="165" fontId="3" fillId="0" borderId="18" xfId="4" applyNumberFormat="1" applyFont="1" applyBorder="1" applyAlignment="1">
      <alignment vertical="center"/>
    </xf>
    <xf numFmtId="165" fontId="3" fillId="0" borderId="17" xfId="4" applyNumberFormat="1" applyFont="1" applyBorder="1" applyAlignment="1">
      <alignment vertical="center"/>
    </xf>
    <xf numFmtId="165" fontId="3" fillId="0" borderId="19" xfId="4" applyNumberFormat="1" applyFont="1" applyBorder="1" applyAlignment="1">
      <alignment vertical="center"/>
    </xf>
    <xf numFmtId="165" fontId="3" fillId="0" borderId="23" xfId="4" applyNumberFormat="1" applyFont="1" applyBorder="1" applyAlignment="1">
      <alignment vertical="center"/>
    </xf>
    <xf numFmtId="165" fontId="3" fillId="0" borderId="21" xfId="4" applyNumberFormat="1" applyFont="1" applyBorder="1" applyAlignment="1">
      <alignment vertical="center"/>
    </xf>
    <xf numFmtId="165" fontId="10" fillId="0" borderId="24" xfId="4" applyNumberFormat="1" applyFont="1" applyBorder="1" applyAlignment="1">
      <alignment vertical="center"/>
    </xf>
    <xf numFmtId="165" fontId="3" fillId="0" borderId="16" xfId="4" applyNumberFormat="1" applyFont="1" applyBorder="1" applyAlignment="1">
      <alignment vertical="center"/>
    </xf>
    <xf numFmtId="0" fontId="8" fillId="0" borderId="17" xfId="2" applyFont="1" applyBorder="1" applyAlignment="1">
      <alignment vertical="center"/>
    </xf>
    <xf numFmtId="0" fontId="8" fillId="0" borderId="14" xfId="0" applyFont="1" applyBorder="1"/>
    <xf numFmtId="0" fontId="8" fillId="0" borderId="0" xfId="0" applyFont="1"/>
    <xf numFmtId="165" fontId="3" fillId="0" borderId="22" xfId="4" applyNumberFormat="1" applyFont="1" applyBorder="1" applyAlignment="1">
      <alignment vertical="center"/>
    </xf>
    <xf numFmtId="0" fontId="8" fillId="0" borderId="17" xfId="2" applyFont="1" applyBorder="1" applyAlignment="1">
      <alignment vertical="center" wrapText="1"/>
    </xf>
    <xf numFmtId="0" fontId="8" fillId="0" borderId="14" xfId="2" applyFont="1" applyBorder="1" applyAlignment="1">
      <alignment vertical="center" wrapText="1"/>
    </xf>
    <xf numFmtId="0" fontId="13" fillId="0" borderId="0" xfId="5" applyFont="1" applyAlignment="1">
      <alignment horizontal="center" vertical="center"/>
    </xf>
    <xf numFmtId="0" fontId="12" fillId="0" borderId="0" xfId="5"/>
    <xf numFmtId="0" fontId="14" fillId="0" borderId="0" xfId="5" applyFont="1" applyAlignment="1">
      <alignment vertical="center"/>
    </xf>
    <xf numFmtId="0" fontId="8" fillId="0" borderId="21" xfId="2" applyFont="1" applyBorder="1" applyAlignment="1">
      <alignment horizontal="center" vertical="center" wrapText="1"/>
    </xf>
    <xf numFmtId="0" fontId="8" fillId="0" borderId="21" xfId="2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17" xfId="0" applyFont="1" applyBorder="1" applyAlignment="1">
      <alignment vertical="center"/>
    </xf>
    <xf numFmtId="165" fontId="10" fillId="0" borderId="19" xfId="4" applyNumberFormat="1" applyFont="1" applyBorder="1" applyAlignment="1">
      <alignment vertical="center"/>
    </xf>
    <xf numFmtId="0" fontId="8" fillId="0" borderId="24" xfId="2" applyFont="1" applyBorder="1" applyAlignment="1">
      <alignment horizontal="center" vertical="center"/>
    </xf>
    <xf numFmtId="0" fontId="15" fillId="0" borderId="0" xfId="6" applyFont="1" applyAlignment="1">
      <alignment vertical="center"/>
    </xf>
    <xf numFmtId="0" fontId="3" fillId="0" borderId="15" xfId="4" applyNumberFormat="1" applyFont="1" applyBorder="1" applyAlignment="1">
      <alignment vertical="center"/>
    </xf>
    <xf numFmtId="0" fontId="3" fillId="0" borderId="18" xfId="4" applyNumberFormat="1" applyFont="1" applyBorder="1" applyAlignment="1">
      <alignment vertical="center"/>
    </xf>
    <xf numFmtId="0" fontId="3" fillId="0" borderId="22" xfId="4" applyNumberFormat="1" applyFont="1" applyBorder="1" applyAlignment="1">
      <alignment vertical="center"/>
    </xf>
    <xf numFmtId="0" fontId="3" fillId="0" borderId="23" xfId="4" applyNumberFormat="1" applyFon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165" fontId="3" fillId="0" borderId="14" xfId="2" applyNumberFormat="1" applyFont="1" applyBorder="1" applyAlignment="1">
      <alignment horizontal="center" vertical="center"/>
    </xf>
    <xf numFmtId="165" fontId="3" fillId="0" borderId="17" xfId="2" applyNumberFormat="1" applyFont="1" applyBorder="1" applyAlignment="1">
      <alignment horizontal="center" vertical="center"/>
    </xf>
    <xf numFmtId="165" fontId="3" fillId="0" borderId="21" xfId="2" applyNumberFormat="1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3" fillId="0" borderId="0" xfId="0" applyFont="1"/>
    <xf numFmtId="49" fontId="16" fillId="0" borderId="26" xfId="3" applyNumberFormat="1" applyFont="1" applyBorder="1" applyAlignment="1">
      <alignment horizontal="left" vertical="center"/>
    </xf>
    <xf numFmtId="0" fontId="3" fillId="0" borderId="20" xfId="0" applyFont="1" applyBorder="1"/>
    <xf numFmtId="0" fontId="3" fillId="0" borderId="0" xfId="5" applyFont="1" applyAlignment="1">
      <alignment vertical="center"/>
    </xf>
  </cellXfs>
  <cellStyles count="7">
    <cellStyle name="Comma" xfId="1" builtinId="3"/>
    <cellStyle name="Comma 2" xfId="4" xr:uid="{113163ED-F6AC-4DB6-8EF2-22D2B44AA7DA}"/>
    <cellStyle name="Normal" xfId="0" builtinId="0"/>
    <cellStyle name="ปกติ 2" xfId="5" xr:uid="{6BA154CC-30A9-41C5-BCCE-9C2E0B5E2554}"/>
    <cellStyle name="ปกติ 3" xfId="3" xr:uid="{22D034B9-3D24-413D-94A9-4927C3657B85}"/>
    <cellStyle name="ปกติ 5" xfId="6" xr:uid="{AC3066E5-D42A-4781-A3D6-B1C386F3B532}"/>
    <cellStyle name="ปกติ_Sheet1" xfId="2" xr:uid="{55778169-C00A-47F8-8B23-01036DC364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HO/&#3611;&#3619;&#3636;&#3617;&#3634;&#3603;&#3592;&#3619;&#3634;&#3592;&#3619;/2569/&#3617;&#3588;.69/&#3610;&#3634;&#3591;&#3621;&#3635;&#3614;&#3641;%20(058)%2069_01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volume"/>
      <sheetName val="Queue"/>
      <sheetName val="Report"/>
      <sheetName val="Analysis"/>
    </sheetNames>
    <sheetDataSet>
      <sheetData sheetId="0"/>
      <sheetData sheetId="1"/>
      <sheetData sheetId="2"/>
      <sheetData sheetId="3"/>
      <sheetData sheetId="4">
        <row r="97">
          <cell r="B97">
            <v>291</v>
          </cell>
          <cell r="C97">
            <v>69</v>
          </cell>
          <cell r="D97">
            <v>30</v>
          </cell>
          <cell r="E97">
            <v>0</v>
          </cell>
          <cell r="F97">
            <v>3</v>
          </cell>
          <cell r="G97">
            <v>9</v>
          </cell>
          <cell r="BF97">
            <v>700</v>
          </cell>
          <cell r="BG97">
            <v>249</v>
          </cell>
          <cell r="BH97">
            <v>15</v>
          </cell>
          <cell r="BI97">
            <v>2</v>
          </cell>
          <cell r="BJ97">
            <v>9</v>
          </cell>
          <cell r="BK97">
            <v>43</v>
          </cell>
        </row>
        <row r="98">
          <cell r="B98">
            <v>1160</v>
          </cell>
          <cell r="C98">
            <v>411</v>
          </cell>
          <cell r="D98">
            <v>114</v>
          </cell>
          <cell r="E98">
            <v>0</v>
          </cell>
          <cell r="F98">
            <v>15</v>
          </cell>
          <cell r="G98">
            <v>131</v>
          </cell>
          <cell r="BF98">
            <v>2950</v>
          </cell>
          <cell r="BG98">
            <v>1034</v>
          </cell>
          <cell r="BH98">
            <v>61</v>
          </cell>
          <cell r="BI98">
            <v>3</v>
          </cell>
          <cell r="BJ98">
            <v>81</v>
          </cell>
          <cell r="BK98">
            <v>270</v>
          </cell>
        </row>
        <row r="99">
          <cell r="B99">
            <v>223</v>
          </cell>
          <cell r="C99">
            <v>127</v>
          </cell>
          <cell r="D99">
            <v>24</v>
          </cell>
          <cell r="E99">
            <v>0</v>
          </cell>
          <cell r="F99">
            <v>0</v>
          </cell>
          <cell r="G99">
            <v>45</v>
          </cell>
          <cell r="BF99">
            <v>541</v>
          </cell>
          <cell r="BG99">
            <v>197</v>
          </cell>
          <cell r="BH99">
            <v>16</v>
          </cell>
          <cell r="BI99">
            <v>1</v>
          </cell>
          <cell r="BJ99">
            <v>5</v>
          </cell>
          <cell r="BK99">
            <v>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CF333-BDC3-458A-9698-DDB1F7FEA616}">
  <dimension ref="A1:X127"/>
  <sheetViews>
    <sheetView tabSelected="1" view="pageBreakPreview" topLeftCell="A67" zoomScale="70" zoomScaleNormal="100" zoomScaleSheetLayoutView="70" workbookViewId="0">
      <selection activeCell="R16" sqref="R16"/>
    </sheetView>
  </sheetViews>
  <sheetFormatPr defaultRowHeight="24"/>
  <cols>
    <col min="1" max="1" width="6.5703125" style="2" customWidth="1"/>
    <col min="2" max="2" width="23.5703125" style="42" customWidth="1"/>
    <col min="3" max="3" width="21.28515625" style="2" customWidth="1"/>
    <col min="4" max="4" width="20.7109375" style="2" customWidth="1"/>
    <col min="5" max="10" width="9.42578125" style="2" customWidth="1"/>
    <col min="11" max="11" width="11.5703125" style="2" customWidth="1"/>
    <col min="12" max="13" width="9.42578125" style="2" customWidth="1"/>
    <col min="14" max="14" width="8.140625" style="90" hidden="1" customWidth="1"/>
    <col min="15" max="15" width="9.140625" style="1"/>
    <col min="16" max="256" width="9.140625" style="2"/>
    <col min="257" max="257" width="5.7109375" style="2" customWidth="1"/>
    <col min="258" max="258" width="21.85546875" style="2" customWidth="1"/>
    <col min="259" max="259" width="20.7109375" style="2" customWidth="1"/>
    <col min="260" max="260" width="19" style="2" customWidth="1"/>
    <col min="261" max="261" width="8.42578125" style="2" customWidth="1"/>
    <col min="262" max="262" width="7.5703125" style="2" customWidth="1"/>
    <col min="263" max="263" width="7.85546875" style="2" customWidth="1"/>
    <col min="264" max="264" width="7" style="2" customWidth="1"/>
    <col min="265" max="265" width="7.28515625" style="2" customWidth="1"/>
    <col min="266" max="266" width="7.5703125" style="2" customWidth="1"/>
    <col min="267" max="267" width="10.140625" style="2" customWidth="1"/>
    <col min="268" max="268" width="8.7109375" style="2" customWidth="1"/>
    <col min="269" max="269" width="8.28515625" style="2" customWidth="1"/>
    <col min="270" max="512" width="9.140625" style="2"/>
    <col min="513" max="513" width="5.7109375" style="2" customWidth="1"/>
    <col min="514" max="514" width="21.85546875" style="2" customWidth="1"/>
    <col min="515" max="515" width="20.7109375" style="2" customWidth="1"/>
    <col min="516" max="516" width="19" style="2" customWidth="1"/>
    <col min="517" max="517" width="8.42578125" style="2" customWidth="1"/>
    <col min="518" max="518" width="7.5703125" style="2" customWidth="1"/>
    <col min="519" max="519" width="7.85546875" style="2" customWidth="1"/>
    <col min="520" max="520" width="7" style="2" customWidth="1"/>
    <col min="521" max="521" width="7.28515625" style="2" customWidth="1"/>
    <col min="522" max="522" width="7.5703125" style="2" customWidth="1"/>
    <col min="523" max="523" width="10.140625" style="2" customWidth="1"/>
    <col min="524" max="524" width="8.7109375" style="2" customWidth="1"/>
    <col min="525" max="525" width="8.28515625" style="2" customWidth="1"/>
    <col min="526" max="768" width="9.140625" style="2"/>
    <col min="769" max="769" width="5.7109375" style="2" customWidth="1"/>
    <col min="770" max="770" width="21.85546875" style="2" customWidth="1"/>
    <col min="771" max="771" width="20.7109375" style="2" customWidth="1"/>
    <col min="772" max="772" width="19" style="2" customWidth="1"/>
    <col min="773" max="773" width="8.42578125" style="2" customWidth="1"/>
    <col min="774" max="774" width="7.5703125" style="2" customWidth="1"/>
    <col min="775" max="775" width="7.85546875" style="2" customWidth="1"/>
    <col min="776" max="776" width="7" style="2" customWidth="1"/>
    <col min="777" max="777" width="7.28515625" style="2" customWidth="1"/>
    <col min="778" max="778" width="7.5703125" style="2" customWidth="1"/>
    <col min="779" max="779" width="10.140625" style="2" customWidth="1"/>
    <col min="780" max="780" width="8.7109375" style="2" customWidth="1"/>
    <col min="781" max="781" width="8.28515625" style="2" customWidth="1"/>
    <col min="782" max="1024" width="9.140625" style="2"/>
    <col min="1025" max="1025" width="5.7109375" style="2" customWidth="1"/>
    <col min="1026" max="1026" width="21.85546875" style="2" customWidth="1"/>
    <col min="1027" max="1027" width="20.7109375" style="2" customWidth="1"/>
    <col min="1028" max="1028" width="19" style="2" customWidth="1"/>
    <col min="1029" max="1029" width="8.42578125" style="2" customWidth="1"/>
    <col min="1030" max="1030" width="7.5703125" style="2" customWidth="1"/>
    <col min="1031" max="1031" width="7.85546875" style="2" customWidth="1"/>
    <col min="1032" max="1032" width="7" style="2" customWidth="1"/>
    <col min="1033" max="1033" width="7.28515625" style="2" customWidth="1"/>
    <col min="1034" max="1034" width="7.5703125" style="2" customWidth="1"/>
    <col min="1035" max="1035" width="10.140625" style="2" customWidth="1"/>
    <col min="1036" max="1036" width="8.7109375" style="2" customWidth="1"/>
    <col min="1037" max="1037" width="8.28515625" style="2" customWidth="1"/>
    <col min="1038" max="1280" width="9.140625" style="2"/>
    <col min="1281" max="1281" width="5.7109375" style="2" customWidth="1"/>
    <col min="1282" max="1282" width="21.85546875" style="2" customWidth="1"/>
    <col min="1283" max="1283" width="20.7109375" style="2" customWidth="1"/>
    <col min="1284" max="1284" width="19" style="2" customWidth="1"/>
    <col min="1285" max="1285" width="8.42578125" style="2" customWidth="1"/>
    <col min="1286" max="1286" width="7.5703125" style="2" customWidth="1"/>
    <col min="1287" max="1287" width="7.85546875" style="2" customWidth="1"/>
    <col min="1288" max="1288" width="7" style="2" customWidth="1"/>
    <col min="1289" max="1289" width="7.28515625" style="2" customWidth="1"/>
    <col min="1290" max="1290" width="7.5703125" style="2" customWidth="1"/>
    <col min="1291" max="1291" width="10.140625" style="2" customWidth="1"/>
    <col min="1292" max="1292" width="8.7109375" style="2" customWidth="1"/>
    <col min="1293" max="1293" width="8.28515625" style="2" customWidth="1"/>
    <col min="1294" max="1536" width="9.140625" style="2"/>
    <col min="1537" max="1537" width="5.7109375" style="2" customWidth="1"/>
    <col min="1538" max="1538" width="21.85546875" style="2" customWidth="1"/>
    <col min="1539" max="1539" width="20.7109375" style="2" customWidth="1"/>
    <col min="1540" max="1540" width="19" style="2" customWidth="1"/>
    <col min="1541" max="1541" width="8.42578125" style="2" customWidth="1"/>
    <col min="1542" max="1542" width="7.5703125" style="2" customWidth="1"/>
    <col min="1543" max="1543" width="7.85546875" style="2" customWidth="1"/>
    <col min="1544" max="1544" width="7" style="2" customWidth="1"/>
    <col min="1545" max="1545" width="7.28515625" style="2" customWidth="1"/>
    <col min="1546" max="1546" width="7.5703125" style="2" customWidth="1"/>
    <col min="1547" max="1547" width="10.140625" style="2" customWidth="1"/>
    <col min="1548" max="1548" width="8.7109375" style="2" customWidth="1"/>
    <col min="1549" max="1549" width="8.28515625" style="2" customWidth="1"/>
    <col min="1550" max="1792" width="9.140625" style="2"/>
    <col min="1793" max="1793" width="5.7109375" style="2" customWidth="1"/>
    <col min="1794" max="1794" width="21.85546875" style="2" customWidth="1"/>
    <col min="1795" max="1795" width="20.7109375" style="2" customWidth="1"/>
    <col min="1796" max="1796" width="19" style="2" customWidth="1"/>
    <col min="1797" max="1797" width="8.42578125" style="2" customWidth="1"/>
    <col min="1798" max="1798" width="7.5703125" style="2" customWidth="1"/>
    <col min="1799" max="1799" width="7.85546875" style="2" customWidth="1"/>
    <col min="1800" max="1800" width="7" style="2" customWidth="1"/>
    <col min="1801" max="1801" width="7.28515625" style="2" customWidth="1"/>
    <col min="1802" max="1802" width="7.5703125" style="2" customWidth="1"/>
    <col min="1803" max="1803" width="10.140625" style="2" customWidth="1"/>
    <col min="1804" max="1804" width="8.7109375" style="2" customWidth="1"/>
    <col min="1805" max="1805" width="8.28515625" style="2" customWidth="1"/>
    <col min="1806" max="2048" width="9.140625" style="2"/>
    <col min="2049" max="2049" width="5.7109375" style="2" customWidth="1"/>
    <col min="2050" max="2050" width="21.85546875" style="2" customWidth="1"/>
    <col min="2051" max="2051" width="20.7109375" style="2" customWidth="1"/>
    <col min="2052" max="2052" width="19" style="2" customWidth="1"/>
    <col min="2053" max="2053" width="8.42578125" style="2" customWidth="1"/>
    <col min="2054" max="2054" width="7.5703125" style="2" customWidth="1"/>
    <col min="2055" max="2055" width="7.85546875" style="2" customWidth="1"/>
    <col min="2056" max="2056" width="7" style="2" customWidth="1"/>
    <col min="2057" max="2057" width="7.28515625" style="2" customWidth="1"/>
    <col min="2058" max="2058" width="7.5703125" style="2" customWidth="1"/>
    <col min="2059" max="2059" width="10.140625" style="2" customWidth="1"/>
    <col min="2060" max="2060" width="8.7109375" style="2" customWidth="1"/>
    <col min="2061" max="2061" width="8.28515625" style="2" customWidth="1"/>
    <col min="2062" max="2304" width="9.140625" style="2"/>
    <col min="2305" max="2305" width="5.7109375" style="2" customWidth="1"/>
    <col min="2306" max="2306" width="21.85546875" style="2" customWidth="1"/>
    <col min="2307" max="2307" width="20.7109375" style="2" customWidth="1"/>
    <col min="2308" max="2308" width="19" style="2" customWidth="1"/>
    <col min="2309" max="2309" width="8.42578125" style="2" customWidth="1"/>
    <col min="2310" max="2310" width="7.5703125" style="2" customWidth="1"/>
    <col min="2311" max="2311" width="7.85546875" style="2" customWidth="1"/>
    <col min="2312" max="2312" width="7" style="2" customWidth="1"/>
    <col min="2313" max="2313" width="7.28515625" style="2" customWidth="1"/>
    <col min="2314" max="2314" width="7.5703125" style="2" customWidth="1"/>
    <col min="2315" max="2315" width="10.140625" style="2" customWidth="1"/>
    <col min="2316" max="2316" width="8.7109375" style="2" customWidth="1"/>
    <col min="2317" max="2317" width="8.28515625" style="2" customWidth="1"/>
    <col min="2318" max="2560" width="9.140625" style="2"/>
    <col min="2561" max="2561" width="5.7109375" style="2" customWidth="1"/>
    <col min="2562" max="2562" width="21.85546875" style="2" customWidth="1"/>
    <col min="2563" max="2563" width="20.7109375" style="2" customWidth="1"/>
    <col min="2564" max="2564" width="19" style="2" customWidth="1"/>
    <col min="2565" max="2565" width="8.42578125" style="2" customWidth="1"/>
    <col min="2566" max="2566" width="7.5703125" style="2" customWidth="1"/>
    <col min="2567" max="2567" width="7.85546875" style="2" customWidth="1"/>
    <col min="2568" max="2568" width="7" style="2" customWidth="1"/>
    <col min="2569" max="2569" width="7.28515625" style="2" customWidth="1"/>
    <col min="2570" max="2570" width="7.5703125" style="2" customWidth="1"/>
    <col min="2571" max="2571" width="10.140625" style="2" customWidth="1"/>
    <col min="2572" max="2572" width="8.7109375" style="2" customWidth="1"/>
    <col min="2573" max="2573" width="8.28515625" style="2" customWidth="1"/>
    <col min="2574" max="2816" width="9.140625" style="2"/>
    <col min="2817" max="2817" width="5.7109375" style="2" customWidth="1"/>
    <col min="2818" max="2818" width="21.85546875" style="2" customWidth="1"/>
    <col min="2819" max="2819" width="20.7109375" style="2" customWidth="1"/>
    <col min="2820" max="2820" width="19" style="2" customWidth="1"/>
    <col min="2821" max="2821" width="8.42578125" style="2" customWidth="1"/>
    <col min="2822" max="2822" width="7.5703125" style="2" customWidth="1"/>
    <col min="2823" max="2823" width="7.85546875" style="2" customWidth="1"/>
    <col min="2824" max="2824" width="7" style="2" customWidth="1"/>
    <col min="2825" max="2825" width="7.28515625" style="2" customWidth="1"/>
    <col min="2826" max="2826" width="7.5703125" style="2" customWidth="1"/>
    <col min="2827" max="2827" width="10.140625" style="2" customWidth="1"/>
    <col min="2828" max="2828" width="8.7109375" style="2" customWidth="1"/>
    <col min="2829" max="2829" width="8.28515625" style="2" customWidth="1"/>
    <col min="2830" max="3072" width="9.140625" style="2"/>
    <col min="3073" max="3073" width="5.7109375" style="2" customWidth="1"/>
    <col min="3074" max="3074" width="21.85546875" style="2" customWidth="1"/>
    <col min="3075" max="3075" width="20.7109375" style="2" customWidth="1"/>
    <col min="3076" max="3076" width="19" style="2" customWidth="1"/>
    <col min="3077" max="3077" width="8.42578125" style="2" customWidth="1"/>
    <col min="3078" max="3078" width="7.5703125" style="2" customWidth="1"/>
    <col min="3079" max="3079" width="7.85546875" style="2" customWidth="1"/>
    <col min="3080" max="3080" width="7" style="2" customWidth="1"/>
    <col min="3081" max="3081" width="7.28515625" style="2" customWidth="1"/>
    <col min="3082" max="3082" width="7.5703125" style="2" customWidth="1"/>
    <col min="3083" max="3083" width="10.140625" style="2" customWidth="1"/>
    <col min="3084" max="3084" width="8.7109375" style="2" customWidth="1"/>
    <col min="3085" max="3085" width="8.28515625" style="2" customWidth="1"/>
    <col min="3086" max="3328" width="9.140625" style="2"/>
    <col min="3329" max="3329" width="5.7109375" style="2" customWidth="1"/>
    <col min="3330" max="3330" width="21.85546875" style="2" customWidth="1"/>
    <col min="3331" max="3331" width="20.7109375" style="2" customWidth="1"/>
    <col min="3332" max="3332" width="19" style="2" customWidth="1"/>
    <col min="3333" max="3333" width="8.42578125" style="2" customWidth="1"/>
    <col min="3334" max="3334" width="7.5703125" style="2" customWidth="1"/>
    <col min="3335" max="3335" width="7.85546875" style="2" customWidth="1"/>
    <col min="3336" max="3336" width="7" style="2" customWidth="1"/>
    <col min="3337" max="3337" width="7.28515625" style="2" customWidth="1"/>
    <col min="3338" max="3338" width="7.5703125" style="2" customWidth="1"/>
    <col min="3339" max="3339" width="10.140625" style="2" customWidth="1"/>
    <col min="3340" max="3340" width="8.7109375" style="2" customWidth="1"/>
    <col min="3341" max="3341" width="8.28515625" style="2" customWidth="1"/>
    <col min="3342" max="3584" width="9.140625" style="2"/>
    <col min="3585" max="3585" width="5.7109375" style="2" customWidth="1"/>
    <col min="3586" max="3586" width="21.85546875" style="2" customWidth="1"/>
    <col min="3587" max="3587" width="20.7109375" style="2" customWidth="1"/>
    <col min="3588" max="3588" width="19" style="2" customWidth="1"/>
    <col min="3589" max="3589" width="8.42578125" style="2" customWidth="1"/>
    <col min="3590" max="3590" width="7.5703125" style="2" customWidth="1"/>
    <col min="3591" max="3591" width="7.85546875" style="2" customWidth="1"/>
    <col min="3592" max="3592" width="7" style="2" customWidth="1"/>
    <col min="3593" max="3593" width="7.28515625" style="2" customWidth="1"/>
    <col min="3594" max="3594" width="7.5703125" style="2" customWidth="1"/>
    <col min="3595" max="3595" width="10.140625" style="2" customWidth="1"/>
    <col min="3596" max="3596" width="8.7109375" style="2" customWidth="1"/>
    <col min="3597" max="3597" width="8.28515625" style="2" customWidth="1"/>
    <col min="3598" max="3840" width="9.140625" style="2"/>
    <col min="3841" max="3841" width="5.7109375" style="2" customWidth="1"/>
    <col min="3842" max="3842" width="21.85546875" style="2" customWidth="1"/>
    <col min="3843" max="3843" width="20.7109375" style="2" customWidth="1"/>
    <col min="3844" max="3844" width="19" style="2" customWidth="1"/>
    <col min="3845" max="3845" width="8.42578125" style="2" customWidth="1"/>
    <col min="3846" max="3846" width="7.5703125" style="2" customWidth="1"/>
    <col min="3847" max="3847" width="7.85546875" style="2" customWidth="1"/>
    <col min="3848" max="3848" width="7" style="2" customWidth="1"/>
    <col min="3849" max="3849" width="7.28515625" style="2" customWidth="1"/>
    <col min="3850" max="3850" width="7.5703125" style="2" customWidth="1"/>
    <col min="3851" max="3851" width="10.140625" style="2" customWidth="1"/>
    <col min="3852" max="3852" width="8.7109375" style="2" customWidth="1"/>
    <col min="3853" max="3853" width="8.28515625" style="2" customWidth="1"/>
    <col min="3854" max="4096" width="9.140625" style="2"/>
    <col min="4097" max="4097" width="5.7109375" style="2" customWidth="1"/>
    <col min="4098" max="4098" width="21.85546875" style="2" customWidth="1"/>
    <col min="4099" max="4099" width="20.7109375" style="2" customWidth="1"/>
    <col min="4100" max="4100" width="19" style="2" customWidth="1"/>
    <col min="4101" max="4101" width="8.42578125" style="2" customWidth="1"/>
    <col min="4102" max="4102" width="7.5703125" style="2" customWidth="1"/>
    <col min="4103" max="4103" width="7.85546875" style="2" customWidth="1"/>
    <col min="4104" max="4104" width="7" style="2" customWidth="1"/>
    <col min="4105" max="4105" width="7.28515625" style="2" customWidth="1"/>
    <col min="4106" max="4106" width="7.5703125" style="2" customWidth="1"/>
    <col min="4107" max="4107" width="10.140625" style="2" customWidth="1"/>
    <col min="4108" max="4108" width="8.7109375" style="2" customWidth="1"/>
    <col min="4109" max="4109" width="8.28515625" style="2" customWidth="1"/>
    <col min="4110" max="4352" width="9.140625" style="2"/>
    <col min="4353" max="4353" width="5.7109375" style="2" customWidth="1"/>
    <col min="4354" max="4354" width="21.85546875" style="2" customWidth="1"/>
    <col min="4355" max="4355" width="20.7109375" style="2" customWidth="1"/>
    <col min="4356" max="4356" width="19" style="2" customWidth="1"/>
    <col min="4357" max="4357" width="8.42578125" style="2" customWidth="1"/>
    <col min="4358" max="4358" width="7.5703125" style="2" customWidth="1"/>
    <col min="4359" max="4359" width="7.85546875" style="2" customWidth="1"/>
    <col min="4360" max="4360" width="7" style="2" customWidth="1"/>
    <col min="4361" max="4361" width="7.28515625" style="2" customWidth="1"/>
    <col min="4362" max="4362" width="7.5703125" style="2" customWidth="1"/>
    <col min="4363" max="4363" width="10.140625" style="2" customWidth="1"/>
    <col min="4364" max="4364" width="8.7109375" style="2" customWidth="1"/>
    <col min="4365" max="4365" width="8.28515625" style="2" customWidth="1"/>
    <col min="4366" max="4608" width="9.140625" style="2"/>
    <col min="4609" max="4609" width="5.7109375" style="2" customWidth="1"/>
    <col min="4610" max="4610" width="21.85546875" style="2" customWidth="1"/>
    <col min="4611" max="4611" width="20.7109375" style="2" customWidth="1"/>
    <col min="4612" max="4612" width="19" style="2" customWidth="1"/>
    <col min="4613" max="4613" width="8.42578125" style="2" customWidth="1"/>
    <col min="4614" max="4614" width="7.5703125" style="2" customWidth="1"/>
    <col min="4615" max="4615" width="7.85546875" style="2" customWidth="1"/>
    <col min="4616" max="4616" width="7" style="2" customWidth="1"/>
    <col min="4617" max="4617" width="7.28515625" style="2" customWidth="1"/>
    <col min="4618" max="4618" width="7.5703125" style="2" customWidth="1"/>
    <col min="4619" max="4619" width="10.140625" style="2" customWidth="1"/>
    <col min="4620" max="4620" width="8.7109375" style="2" customWidth="1"/>
    <col min="4621" max="4621" width="8.28515625" style="2" customWidth="1"/>
    <col min="4622" max="4864" width="9.140625" style="2"/>
    <col min="4865" max="4865" width="5.7109375" style="2" customWidth="1"/>
    <col min="4866" max="4866" width="21.85546875" style="2" customWidth="1"/>
    <col min="4867" max="4867" width="20.7109375" style="2" customWidth="1"/>
    <col min="4868" max="4868" width="19" style="2" customWidth="1"/>
    <col min="4869" max="4869" width="8.42578125" style="2" customWidth="1"/>
    <col min="4870" max="4870" width="7.5703125" style="2" customWidth="1"/>
    <col min="4871" max="4871" width="7.85546875" style="2" customWidth="1"/>
    <col min="4872" max="4872" width="7" style="2" customWidth="1"/>
    <col min="4873" max="4873" width="7.28515625" style="2" customWidth="1"/>
    <col min="4874" max="4874" width="7.5703125" style="2" customWidth="1"/>
    <col min="4875" max="4875" width="10.140625" style="2" customWidth="1"/>
    <col min="4876" max="4876" width="8.7109375" style="2" customWidth="1"/>
    <col min="4877" max="4877" width="8.28515625" style="2" customWidth="1"/>
    <col min="4878" max="5120" width="9.140625" style="2"/>
    <col min="5121" max="5121" width="5.7109375" style="2" customWidth="1"/>
    <col min="5122" max="5122" width="21.85546875" style="2" customWidth="1"/>
    <col min="5123" max="5123" width="20.7109375" style="2" customWidth="1"/>
    <col min="5124" max="5124" width="19" style="2" customWidth="1"/>
    <col min="5125" max="5125" width="8.42578125" style="2" customWidth="1"/>
    <col min="5126" max="5126" width="7.5703125" style="2" customWidth="1"/>
    <col min="5127" max="5127" width="7.85546875" style="2" customWidth="1"/>
    <col min="5128" max="5128" width="7" style="2" customWidth="1"/>
    <col min="5129" max="5129" width="7.28515625" style="2" customWidth="1"/>
    <col min="5130" max="5130" width="7.5703125" style="2" customWidth="1"/>
    <col min="5131" max="5131" width="10.140625" style="2" customWidth="1"/>
    <col min="5132" max="5132" width="8.7109375" style="2" customWidth="1"/>
    <col min="5133" max="5133" width="8.28515625" style="2" customWidth="1"/>
    <col min="5134" max="5376" width="9.140625" style="2"/>
    <col min="5377" max="5377" width="5.7109375" style="2" customWidth="1"/>
    <col min="5378" max="5378" width="21.85546875" style="2" customWidth="1"/>
    <col min="5379" max="5379" width="20.7109375" style="2" customWidth="1"/>
    <col min="5380" max="5380" width="19" style="2" customWidth="1"/>
    <col min="5381" max="5381" width="8.42578125" style="2" customWidth="1"/>
    <col min="5382" max="5382" width="7.5703125" style="2" customWidth="1"/>
    <col min="5383" max="5383" width="7.85546875" style="2" customWidth="1"/>
    <col min="5384" max="5384" width="7" style="2" customWidth="1"/>
    <col min="5385" max="5385" width="7.28515625" style="2" customWidth="1"/>
    <col min="5386" max="5386" width="7.5703125" style="2" customWidth="1"/>
    <col min="5387" max="5387" width="10.140625" style="2" customWidth="1"/>
    <col min="5388" max="5388" width="8.7109375" style="2" customWidth="1"/>
    <col min="5389" max="5389" width="8.28515625" style="2" customWidth="1"/>
    <col min="5390" max="5632" width="9.140625" style="2"/>
    <col min="5633" max="5633" width="5.7109375" style="2" customWidth="1"/>
    <col min="5634" max="5634" width="21.85546875" style="2" customWidth="1"/>
    <col min="5635" max="5635" width="20.7109375" style="2" customWidth="1"/>
    <col min="5636" max="5636" width="19" style="2" customWidth="1"/>
    <col min="5637" max="5637" width="8.42578125" style="2" customWidth="1"/>
    <col min="5638" max="5638" width="7.5703125" style="2" customWidth="1"/>
    <col min="5639" max="5639" width="7.85546875" style="2" customWidth="1"/>
    <col min="5640" max="5640" width="7" style="2" customWidth="1"/>
    <col min="5641" max="5641" width="7.28515625" style="2" customWidth="1"/>
    <col min="5642" max="5642" width="7.5703125" style="2" customWidth="1"/>
    <col min="5643" max="5643" width="10.140625" style="2" customWidth="1"/>
    <col min="5644" max="5644" width="8.7109375" style="2" customWidth="1"/>
    <col min="5645" max="5645" width="8.28515625" style="2" customWidth="1"/>
    <col min="5646" max="5888" width="9.140625" style="2"/>
    <col min="5889" max="5889" width="5.7109375" style="2" customWidth="1"/>
    <col min="5890" max="5890" width="21.85546875" style="2" customWidth="1"/>
    <col min="5891" max="5891" width="20.7109375" style="2" customWidth="1"/>
    <col min="5892" max="5892" width="19" style="2" customWidth="1"/>
    <col min="5893" max="5893" width="8.42578125" style="2" customWidth="1"/>
    <col min="5894" max="5894" width="7.5703125" style="2" customWidth="1"/>
    <col min="5895" max="5895" width="7.85546875" style="2" customWidth="1"/>
    <col min="5896" max="5896" width="7" style="2" customWidth="1"/>
    <col min="5897" max="5897" width="7.28515625" style="2" customWidth="1"/>
    <col min="5898" max="5898" width="7.5703125" style="2" customWidth="1"/>
    <col min="5899" max="5899" width="10.140625" style="2" customWidth="1"/>
    <col min="5900" max="5900" width="8.7109375" style="2" customWidth="1"/>
    <col min="5901" max="5901" width="8.28515625" style="2" customWidth="1"/>
    <col min="5902" max="6144" width="9.140625" style="2"/>
    <col min="6145" max="6145" width="5.7109375" style="2" customWidth="1"/>
    <col min="6146" max="6146" width="21.85546875" style="2" customWidth="1"/>
    <col min="6147" max="6147" width="20.7109375" style="2" customWidth="1"/>
    <col min="6148" max="6148" width="19" style="2" customWidth="1"/>
    <col min="6149" max="6149" width="8.42578125" style="2" customWidth="1"/>
    <col min="6150" max="6150" width="7.5703125" style="2" customWidth="1"/>
    <col min="6151" max="6151" width="7.85546875" style="2" customWidth="1"/>
    <col min="6152" max="6152" width="7" style="2" customWidth="1"/>
    <col min="6153" max="6153" width="7.28515625" style="2" customWidth="1"/>
    <col min="6154" max="6154" width="7.5703125" style="2" customWidth="1"/>
    <col min="6155" max="6155" width="10.140625" style="2" customWidth="1"/>
    <col min="6156" max="6156" width="8.7109375" style="2" customWidth="1"/>
    <col min="6157" max="6157" width="8.28515625" style="2" customWidth="1"/>
    <col min="6158" max="6400" width="9.140625" style="2"/>
    <col min="6401" max="6401" width="5.7109375" style="2" customWidth="1"/>
    <col min="6402" max="6402" width="21.85546875" style="2" customWidth="1"/>
    <col min="6403" max="6403" width="20.7109375" style="2" customWidth="1"/>
    <col min="6404" max="6404" width="19" style="2" customWidth="1"/>
    <col min="6405" max="6405" width="8.42578125" style="2" customWidth="1"/>
    <col min="6406" max="6406" width="7.5703125" style="2" customWidth="1"/>
    <col min="6407" max="6407" width="7.85546875" style="2" customWidth="1"/>
    <col min="6408" max="6408" width="7" style="2" customWidth="1"/>
    <col min="6409" max="6409" width="7.28515625" style="2" customWidth="1"/>
    <col min="6410" max="6410" width="7.5703125" style="2" customWidth="1"/>
    <col min="6411" max="6411" width="10.140625" style="2" customWidth="1"/>
    <col min="6412" max="6412" width="8.7109375" style="2" customWidth="1"/>
    <col min="6413" max="6413" width="8.28515625" style="2" customWidth="1"/>
    <col min="6414" max="6656" width="9.140625" style="2"/>
    <col min="6657" max="6657" width="5.7109375" style="2" customWidth="1"/>
    <col min="6658" max="6658" width="21.85546875" style="2" customWidth="1"/>
    <col min="6659" max="6659" width="20.7109375" style="2" customWidth="1"/>
    <col min="6660" max="6660" width="19" style="2" customWidth="1"/>
    <col min="6661" max="6661" width="8.42578125" style="2" customWidth="1"/>
    <col min="6662" max="6662" width="7.5703125" style="2" customWidth="1"/>
    <col min="6663" max="6663" width="7.85546875" style="2" customWidth="1"/>
    <col min="6664" max="6664" width="7" style="2" customWidth="1"/>
    <col min="6665" max="6665" width="7.28515625" style="2" customWidth="1"/>
    <col min="6666" max="6666" width="7.5703125" style="2" customWidth="1"/>
    <col min="6667" max="6667" width="10.140625" style="2" customWidth="1"/>
    <col min="6668" max="6668" width="8.7109375" style="2" customWidth="1"/>
    <col min="6669" max="6669" width="8.28515625" style="2" customWidth="1"/>
    <col min="6670" max="6912" width="9.140625" style="2"/>
    <col min="6913" max="6913" width="5.7109375" style="2" customWidth="1"/>
    <col min="6914" max="6914" width="21.85546875" style="2" customWidth="1"/>
    <col min="6915" max="6915" width="20.7109375" style="2" customWidth="1"/>
    <col min="6916" max="6916" width="19" style="2" customWidth="1"/>
    <col min="6917" max="6917" width="8.42578125" style="2" customWidth="1"/>
    <col min="6918" max="6918" width="7.5703125" style="2" customWidth="1"/>
    <col min="6919" max="6919" width="7.85546875" style="2" customWidth="1"/>
    <col min="6920" max="6920" width="7" style="2" customWidth="1"/>
    <col min="6921" max="6921" width="7.28515625" style="2" customWidth="1"/>
    <col min="6922" max="6922" width="7.5703125" style="2" customWidth="1"/>
    <col min="6923" max="6923" width="10.140625" style="2" customWidth="1"/>
    <col min="6924" max="6924" width="8.7109375" style="2" customWidth="1"/>
    <col min="6925" max="6925" width="8.28515625" style="2" customWidth="1"/>
    <col min="6926" max="7168" width="9.140625" style="2"/>
    <col min="7169" max="7169" width="5.7109375" style="2" customWidth="1"/>
    <col min="7170" max="7170" width="21.85546875" style="2" customWidth="1"/>
    <col min="7171" max="7171" width="20.7109375" style="2" customWidth="1"/>
    <col min="7172" max="7172" width="19" style="2" customWidth="1"/>
    <col min="7173" max="7173" width="8.42578125" style="2" customWidth="1"/>
    <col min="7174" max="7174" width="7.5703125" style="2" customWidth="1"/>
    <col min="7175" max="7175" width="7.85546875" style="2" customWidth="1"/>
    <col min="7176" max="7176" width="7" style="2" customWidth="1"/>
    <col min="7177" max="7177" width="7.28515625" style="2" customWidth="1"/>
    <col min="7178" max="7178" width="7.5703125" style="2" customWidth="1"/>
    <col min="7179" max="7179" width="10.140625" style="2" customWidth="1"/>
    <col min="7180" max="7180" width="8.7109375" style="2" customWidth="1"/>
    <col min="7181" max="7181" width="8.28515625" style="2" customWidth="1"/>
    <col min="7182" max="7424" width="9.140625" style="2"/>
    <col min="7425" max="7425" width="5.7109375" style="2" customWidth="1"/>
    <col min="7426" max="7426" width="21.85546875" style="2" customWidth="1"/>
    <col min="7427" max="7427" width="20.7109375" style="2" customWidth="1"/>
    <col min="7428" max="7428" width="19" style="2" customWidth="1"/>
    <col min="7429" max="7429" width="8.42578125" style="2" customWidth="1"/>
    <col min="7430" max="7430" width="7.5703125" style="2" customWidth="1"/>
    <col min="7431" max="7431" width="7.85546875" style="2" customWidth="1"/>
    <col min="7432" max="7432" width="7" style="2" customWidth="1"/>
    <col min="7433" max="7433" width="7.28515625" style="2" customWidth="1"/>
    <col min="7434" max="7434" width="7.5703125" style="2" customWidth="1"/>
    <col min="7435" max="7435" width="10.140625" style="2" customWidth="1"/>
    <col min="7436" max="7436" width="8.7109375" style="2" customWidth="1"/>
    <col min="7437" max="7437" width="8.28515625" style="2" customWidth="1"/>
    <col min="7438" max="7680" width="9.140625" style="2"/>
    <col min="7681" max="7681" width="5.7109375" style="2" customWidth="1"/>
    <col min="7682" max="7682" width="21.85546875" style="2" customWidth="1"/>
    <col min="7683" max="7683" width="20.7109375" style="2" customWidth="1"/>
    <col min="7684" max="7684" width="19" style="2" customWidth="1"/>
    <col min="7685" max="7685" width="8.42578125" style="2" customWidth="1"/>
    <col min="7686" max="7686" width="7.5703125" style="2" customWidth="1"/>
    <col min="7687" max="7687" width="7.85546875" style="2" customWidth="1"/>
    <col min="7688" max="7688" width="7" style="2" customWidth="1"/>
    <col min="7689" max="7689" width="7.28515625" style="2" customWidth="1"/>
    <col min="7690" max="7690" width="7.5703125" style="2" customWidth="1"/>
    <col min="7691" max="7691" width="10.140625" style="2" customWidth="1"/>
    <col min="7692" max="7692" width="8.7109375" style="2" customWidth="1"/>
    <col min="7693" max="7693" width="8.28515625" style="2" customWidth="1"/>
    <col min="7694" max="7936" width="9.140625" style="2"/>
    <col min="7937" max="7937" width="5.7109375" style="2" customWidth="1"/>
    <col min="7938" max="7938" width="21.85546875" style="2" customWidth="1"/>
    <col min="7939" max="7939" width="20.7109375" style="2" customWidth="1"/>
    <col min="7940" max="7940" width="19" style="2" customWidth="1"/>
    <col min="7941" max="7941" width="8.42578125" style="2" customWidth="1"/>
    <col min="7942" max="7942" width="7.5703125" style="2" customWidth="1"/>
    <col min="7943" max="7943" width="7.85546875" style="2" customWidth="1"/>
    <col min="7944" max="7944" width="7" style="2" customWidth="1"/>
    <col min="7945" max="7945" width="7.28515625" style="2" customWidth="1"/>
    <col min="7946" max="7946" width="7.5703125" style="2" customWidth="1"/>
    <col min="7947" max="7947" width="10.140625" style="2" customWidth="1"/>
    <col min="7948" max="7948" width="8.7109375" style="2" customWidth="1"/>
    <col min="7949" max="7949" width="8.28515625" style="2" customWidth="1"/>
    <col min="7950" max="8192" width="9.140625" style="2"/>
    <col min="8193" max="8193" width="5.7109375" style="2" customWidth="1"/>
    <col min="8194" max="8194" width="21.85546875" style="2" customWidth="1"/>
    <col min="8195" max="8195" width="20.7109375" style="2" customWidth="1"/>
    <col min="8196" max="8196" width="19" style="2" customWidth="1"/>
    <col min="8197" max="8197" width="8.42578125" style="2" customWidth="1"/>
    <col min="8198" max="8198" width="7.5703125" style="2" customWidth="1"/>
    <col min="8199" max="8199" width="7.85546875" style="2" customWidth="1"/>
    <col min="8200" max="8200" width="7" style="2" customWidth="1"/>
    <col min="8201" max="8201" width="7.28515625" style="2" customWidth="1"/>
    <col min="8202" max="8202" width="7.5703125" style="2" customWidth="1"/>
    <col min="8203" max="8203" width="10.140625" style="2" customWidth="1"/>
    <col min="8204" max="8204" width="8.7109375" style="2" customWidth="1"/>
    <col min="8205" max="8205" width="8.28515625" style="2" customWidth="1"/>
    <col min="8206" max="8448" width="9.140625" style="2"/>
    <col min="8449" max="8449" width="5.7109375" style="2" customWidth="1"/>
    <col min="8450" max="8450" width="21.85546875" style="2" customWidth="1"/>
    <col min="8451" max="8451" width="20.7109375" style="2" customWidth="1"/>
    <col min="8452" max="8452" width="19" style="2" customWidth="1"/>
    <col min="8453" max="8453" width="8.42578125" style="2" customWidth="1"/>
    <col min="8454" max="8454" width="7.5703125" style="2" customWidth="1"/>
    <col min="8455" max="8455" width="7.85546875" style="2" customWidth="1"/>
    <col min="8456" max="8456" width="7" style="2" customWidth="1"/>
    <col min="8457" max="8457" width="7.28515625" style="2" customWidth="1"/>
    <col min="8458" max="8458" width="7.5703125" style="2" customWidth="1"/>
    <col min="8459" max="8459" width="10.140625" style="2" customWidth="1"/>
    <col min="8460" max="8460" width="8.7109375" style="2" customWidth="1"/>
    <col min="8461" max="8461" width="8.28515625" style="2" customWidth="1"/>
    <col min="8462" max="8704" width="9.140625" style="2"/>
    <col min="8705" max="8705" width="5.7109375" style="2" customWidth="1"/>
    <col min="8706" max="8706" width="21.85546875" style="2" customWidth="1"/>
    <col min="8707" max="8707" width="20.7109375" style="2" customWidth="1"/>
    <col min="8708" max="8708" width="19" style="2" customWidth="1"/>
    <col min="8709" max="8709" width="8.42578125" style="2" customWidth="1"/>
    <col min="8710" max="8710" width="7.5703125" style="2" customWidth="1"/>
    <col min="8711" max="8711" width="7.85546875" style="2" customWidth="1"/>
    <col min="8712" max="8712" width="7" style="2" customWidth="1"/>
    <col min="8713" max="8713" width="7.28515625" style="2" customWidth="1"/>
    <col min="8714" max="8714" width="7.5703125" style="2" customWidth="1"/>
    <col min="8715" max="8715" width="10.140625" style="2" customWidth="1"/>
    <col min="8716" max="8716" width="8.7109375" style="2" customWidth="1"/>
    <col min="8717" max="8717" width="8.28515625" style="2" customWidth="1"/>
    <col min="8718" max="8960" width="9.140625" style="2"/>
    <col min="8961" max="8961" width="5.7109375" style="2" customWidth="1"/>
    <col min="8962" max="8962" width="21.85546875" style="2" customWidth="1"/>
    <col min="8963" max="8963" width="20.7109375" style="2" customWidth="1"/>
    <col min="8964" max="8964" width="19" style="2" customWidth="1"/>
    <col min="8965" max="8965" width="8.42578125" style="2" customWidth="1"/>
    <col min="8966" max="8966" width="7.5703125" style="2" customWidth="1"/>
    <col min="8967" max="8967" width="7.85546875" style="2" customWidth="1"/>
    <col min="8968" max="8968" width="7" style="2" customWidth="1"/>
    <col min="8969" max="8969" width="7.28515625" style="2" customWidth="1"/>
    <col min="8970" max="8970" width="7.5703125" style="2" customWidth="1"/>
    <col min="8971" max="8971" width="10.140625" style="2" customWidth="1"/>
    <col min="8972" max="8972" width="8.7109375" style="2" customWidth="1"/>
    <col min="8973" max="8973" width="8.28515625" style="2" customWidth="1"/>
    <col min="8974" max="9216" width="9.140625" style="2"/>
    <col min="9217" max="9217" width="5.7109375" style="2" customWidth="1"/>
    <col min="9218" max="9218" width="21.85546875" style="2" customWidth="1"/>
    <col min="9219" max="9219" width="20.7109375" style="2" customWidth="1"/>
    <col min="9220" max="9220" width="19" style="2" customWidth="1"/>
    <col min="9221" max="9221" width="8.42578125" style="2" customWidth="1"/>
    <col min="9222" max="9222" width="7.5703125" style="2" customWidth="1"/>
    <col min="9223" max="9223" width="7.85546875" style="2" customWidth="1"/>
    <col min="9224" max="9224" width="7" style="2" customWidth="1"/>
    <col min="9225" max="9225" width="7.28515625" style="2" customWidth="1"/>
    <col min="9226" max="9226" width="7.5703125" style="2" customWidth="1"/>
    <col min="9227" max="9227" width="10.140625" style="2" customWidth="1"/>
    <col min="9228" max="9228" width="8.7109375" style="2" customWidth="1"/>
    <col min="9229" max="9229" width="8.28515625" style="2" customWidth="1"/>
    <col min="9230" max="9472" width="9.140625" style="2"/>
    <col min="9473" max="9473" width="5.7109375" style="2" customWidth="1"/>
    <col min="9474" max="9474" width="21.85546875" style="2" customWidth="1"/>
    <col min="9475" max="9475" width="20.7109375" style="2" customWidth="1"/>
    <col min="9476" max="9476" width="19" style="2" customWidth="1"/>
    <col min="9477" max="9477" width="8.42578125" style="2" customWidth="1"/>
    <col min="9478" max="9478" width="7.5703125" style="2" customWidth="1"/>
    <col min="9479" max="9479" width="7.85546875" style="2" customWidth="1"/>
    <col min="9480" max="9480" width="7" style="2" customWidth="1"/>
    <col min="9481" max="9481" width="7.28515625" style="2" customWidth="1"/>
    <col min="9482" max="9482" width="7.5703125" style="2" customWidth="1"/>
    <col min="9483" max="9483" width="10.140625" style="2" customWidth="1"/>
    <col min="9484" max="9484" width="8.7109375" style="2" customWidth="1"/>
    <col min="9485" max="9485" width="8.28515625" style="2" customWidth="1"/>
    <col min="9486" max="9728" width="9.140625" style="2"/>
    <col min="9729" max="9729" width="5.7109375" style="2" customWidth="1"/>
    <col min="9730" max="9730" width="21.85546875" style="2" customWidth="1"/>
    <col min="9731" max="9731" width="20.7109375" style="2" customWidth="1"/>
    <col min="9732" max="9732" width="19" style="2" customWidth="1"/>
    <col min="9733" max="9733" width="8.42578125" style="2" customWidth="1"/>
    <col min="9734" max="9734" width="7.5703125" style="2" customWidth="1"/>
    <col min="9735" max="9735" width="7.85546875" style="2" customWidth="1"/>
    <col min="9736" max="9736" width="7" style="2" customWidth="1"/>
    <col min="9737" max="9737" width="7.28515625" style="2" customWidth="1"/>
    <col min="9738" max="9738" width="7.5703125" style="2" customWidth="1"/>
    <col min="9739" max="9739" width="10.140625" style="2" customWidth="1"/>
    <col min="9740" max="9740" width="8.7109375" style="2" customWidth="1"/>
    <col min="9741" max="9741" width="8.28515625" style="2" customWidth="1"/>
    <col min="9742" max="9984" width="9.140625" style="2"/>
    <col min="9985" max="9985" width="5.7109375" style="2" customWidth="1"/>
    <col min="9986" max="9986" width="21.85546875" style="2" customWidth="1"/>
    <col min="9987" max="9987" width="20.7109375" style="2" customWidth="1"/>
    <col min="9988" max="9988" width="19" style="2" customWidth="1"/>
    <col min="9989" max="9989" width="8.42578125" style="2" customWidth="1"/>
    <col min="9990" max="9990" width="7.5703125" style="2" customWidth="1"/>
    <col min="9991" max="9991" width="7.85546875" style="2" customWidth="1"/>
    <col min="9992" max="9992" width="7" style="2" customWidth="1"/>
    <col min="9993" max="9993" width="7.28515625" style="2" customWidth="1"/>
    <col min="9994" max="9994" width="7.5703125" style="2" customWidth="1"/>
    <col min="9995" max="9995" width="10.140625" style="2" customWidth="1"/>
    <col min="9996" max="9996" width="8.7109375" style="2" customWidth="1"/>
    <col min="9997" max="9997" width="8.28515625" style="2" customWidth="1"/>
    <col min="9998" max="10240" width="9.140625" style="2"/>
    <col min="10241" max="10241" width="5.7109375" style="2" customWidth="1"/>
    <col min="10242" max="10242" width="21.85546875" style="2" customWidth="1"/>
    <col min="10243" max="10243" width="20.7109375" style="2" customWidth="1"/>
    <col min="10244" max="10244" width="19" style="2" customWidth="1"/>
    <col min="10245" max="10245" width="8.42578125" style="2" customWidth="1"/>
    <col min="10246" max="10246" width="7.5703125" style="2" customWidth="1"/>
    <col min="10247" max="10247" width="7.85546875" style="2" customWidth="1"/>
    <col min="10248" max="10248" width="7" style="2" customWidth="1"/>
    <col min="10249" max="10249" width="7.28515625" style="2" customWidth="1"/>
    <col min="10250" max="10250" width="7.5703125" style="2" customWidth="1"/>
    <col min="10251" max="10251" width="10.140625" style="2" customWidth="1"/>
    <col min="10252" max="10252" width="8.7109375" style="2" customWidth="1"/>
    <col min="10253" max="10253" width="8.28515625" style="2" customWidth="1"/>
    <col min="10254" max="10496" width="9.140625" style="2"/>
    <col min="10497" max="10497" width="5.7109375" style="2" customWidth="1"/>
    <col min="10498" max="10498" width="21.85546875" style="2" customWidth="1"/>
    <col min="10499" max="10499" width="20.7109375" style="2" customWidth="1"/>
    <col min="10500" max="10500" width="19" style="2" customWidth="1"/>
    <col min="10501" max="10501" width="8.42578125" style="2" customWidth="1"/>
    <col min="10502" max="10502" width="7.5703125" style="2" customWidth="1"/>
    <col min="10503" max="10503" width="7.85546875" style="2" customWidth="1"/>
    <col min="10504" max="10504" width="7" style="2" customWidth="1"/>
    <col min="10505" max="10505" width="7.28515625" style="2" customWidth="1"/>
    <col min="10506" max="10506" width="7.5703125" style="2" customWidth="1"/>
    <col min="10507" max="10507" width="10.140625" style="2" customWidth="1"/>
    <col min="10508" max="10508" width="8.7109375" style="2" customWidth="1"/>
    <col min="10509" max="10509" width="8.28515625" style="2" customWidth="1"/>
    <col min="10510" max="10752" width="9.140625" style="2"/>
    <col min="10753" max="10753" width="5.7109375" style="2" customWidth="1"/>
    <col min="10754" max="10754" width="21.85546875" style="2" customWidth="1"/>
    <col min="10755" max="10755" width="20.7109375" style="2" customWidth="1"/>
    <col min="10756" max="10756" width="19" style="2" customWidth="1"/>
    <col min="10757" max="10757" width="8.42578125" style="2" customWidth="1"/>
    <col min="10758" max="10758" width="7.5703125" style="2" customWidth="1"/>
    <col min="10759" max="10759" width="7.85546875" style="2" customWidth="1"/>
    <col min="10760" max="10760" width="7" style="2" customWidth="1"/>
    <col min="10761" max="10761" width="7.28515625" style="2" customWidth="1"/>
    <col min="10762" max="10762" width="7.5703125" style="2" customWidth="1"/>
    <col min="10763" max="10763" width="10.140625" style="2" customWidth="1"/>
    <col min="10764" max="10764" width="8.7109375" style="2" customWidth="1"/>
    <col min="10765" max="10765" width="8.28515625" style="2" customWidth="1"/>
    <col min="10766" max="11008" width="9.140625" style="2"/>
    <col min="11009" max="11009" width="5.7109375" style="2" customWidth="1"/>
    <col min="11010" max="11010" width="21.85546875" style="2" customWidth="1"/>
    <col min="11011" max="11011" width="20.7109375" style="2" customWidth="1"/>
    <col min="11012" max="11012" width="19" style="2" customWidth="1"/>
    <col min="11013" max="11013" width="8.42578125" style="2" customWidth="1"/>
    <col min="11014" max="11014" width="7.5703125" style="2" customWidth="1"/>
    <col min="11015" max="11015" width="7.85546875" style="2" customWidth="1"/>
    <col min="11016" max="11016" width="7" style="2" customWidth="1"/>
    <col min="11017" max="11017" width="7.28515625" style="2" customWidth="1"/>
    <col min="11018" max="11018" width="7.5703125" style="2" customWidth="1"/>
    <col min="11019" max="11019" width="10.140625" style="2" customWidth="1"/>
    <col min="11020" max="11020" width="8.7109375" style="2" customWidth="1"/>
    <col min="11021" max="11021" width="8.28515625" style="2" customWidth="1"/>
    <col min="11022" max="11264" width="9.140625" style="2"/>
    <col min="11265" max="11265" width="5.7109375" style="2" customWidth="1"/>
    <col min="11266" max="11266" width="21.85546875" style="2" customWidth="1"/>
    <col min="11267" max="11267" width="20.7109375" style="2" customWidth="1"/>
    <col min="11268" max="11268" width="19" style="2" customWidth="1"/>
    <col min="11269" max="11269" width="8.42578125" style="2" customWidth="1"/>
    <col min="11270" max="11270" width="7.5703125" style="2" customWidth="1"/>
    <col min="11271" max="11271" width="7.85546875" style="2" customWidth="1"/>
    <col min="11272" max="11272" width="7" style="2" customWidth="1"/>
    <col min="11273" max="11273" width="7.28515625" style="2" customWidth="1"/>
    <col min="11274" max="11274" width="7.5703125" style="2" customWidth="1"/>
    <col min="11275" max="11275" width="10.140625" style="2" customWidth="1"/>
    <col min="11276" max="11276" width="8.7109375" style="2" customWidth="1"/>
    <col min="11277" max="11277" width="8.28515625" style="2" customWidth="1"/>
    <col min="11278" max="11520" width="9.140625" style="2"/>
    <col min="11521" max="11521" width="5.7109375" style="2" customWidth="1"/>
    <col min="11522" max="11522" width="21.85546875" style="2" customWidth="1"/>
    <col min="11523" max="11523" width="20.7109375" style="2" customWidth="1"/>
    <col min="11524" max="11524" width="19" style="2" customWidth="1"/>
    <col min="11525" max="11525" width="8.42578125" style="2" customWidth="1"/>
    <col min="11526" max="11526" width="7.5703125" style="2" customWidth="1"/>
    <col min="11527" max="11527" width="7.85546875" style="2" customWidth="1"/>
    <col min="11528" max="11528" width="7" style="2" customWidth="1"/>
    <col min="11529" max="11529" width="7.28515625" style="2" customWidth="1"/>
    <col min="11530" max="11530" width="7.5703125" style="2" customWidth="1"/>
    <col min="11531" max="11531" width="10.140625" style="2" customWidth="1"/>
    <col min="11532" max="11532" width="8.7109375" style="2" customWidth="1"/>
    <col min="11533" max="11533" width="8.28515625" style="2" customWidth="1"/>
    <col min="11534" max="11776" width="9.140625" style="2"/>
    <col min="11777" max="11777" width="5.7109375" style="2" customWidth="1"/>
    <col min="11778" max="11778" width="21.85546875" style="2" customWidth="1"/>
    <col min="11779" max="11779" width="20.7109375" style="2" customWidth="1"/>
    <col min="11780" max="11780" width="19" style="2" customWidth="1"/>
    <col min="11781" max="11781" width="8.42578125" style="2" customWidth="1"/>
    <col min="11782" max="11782" width="7.5703125" style="2" customWidth="1"/>
    <col min="11783" max="11783" width="7.85546875" style="2" customWidth="1"/>
    <col min="11784" max="11784" width="7" style="2" customWidth="1"/>
    <col min="11785" max="11785" width="7.28515625" style="2" customWidth="1"/>
    <col min="11786" max="11786" width="7.5703125" style="2" customWidth="1"/>
    <col min="11787" max="11787" width="10.140625" style="2" customWidth="1"/>
    <col min="11788" max="11788" width="8.7109375" style="2" customWidth="1"/>
    <col min="11789" max="11789" width="8.28515625" style="2" customWidth="1"/>
    <col min="11790" max="12032" width="9.140625" style="2"/>
    <col min="12033" max="12033" width="5.7109375" style="2" customWidth="1"/>
    <col min="12034" max="12034" width="21.85546875" style="2" customWidth="1"/>
    <col min="12035" max="12035" width="20.7109375" style="2" customWidth="1"/>
    <col min="12036" max="12036" width="19" style="2" customWidth="1"/>
    <col min="12037" max="12037" width="8.42578125" style="2" customWidth="1"/>
    <col min="12038" max="12038" width="7.5703125" style="2" customWidth="1"/>
    <col min="12039" max="12039" width="7.85546875" style="2" customWidth="1"/>
    <col min="12040" max="12040" width="7" style="2" customWidth="1"/>
    <col min="12041" max="12041" width="7.28515625" style="2" customWidth="1"/>
    <col min="12042" max="12042" width="7.5703125" style="2" customWidth="1"/>
    <col min="12043" max="12043" width="10.140625" style="2" customWidth="1"/>
    <col min="12044" max="12044" width="8.7109375" style="2" customWidth="1"/>
    <col min="12045" max="12045" width="8.28515625" style="2" customWidth="1"/>
    <col min="12046" max="12288" width="9.140625" style="2"/>
    <col min="12289" max="12289" width="5.7109375" style="2" customWidth="1"/>
    <col min="12290" max="12290" width="21.85546875" style="2" customWidth="1"/>
    <col min="12291" max="12291" width="20.7109375" style="2" customWidth="1"/>
    <col min="12292" max="12292" width="19" style="2" customWidth="1"/>
    <col min="12293" max="12293" width="8.42578125" style="2" customWidth="1"/>
    <col min="12294" max="12294" width="7.5703125" style="2" customWidth="1"/>
    <col min="12295" max="12295" width="7.85546875" style="2" customWidth="1"/>
    <col min="12296" max="12296" width="7" style="2" customWidth="1"/>
    <col min="12297" max="12297" width="7.28515625" style="2" customWidth="1"/>
    <col min="12298" max="12298" width="7.5703125" style="2" customWidth="1"/>
    <col min="12299" max="12299" width="10.140625" style="2" customWidth="1"/>
    <col min="12300" max="12300" width="8.7109375" style="2" customWidth="1"/>
    <col min="12301" max="12301" width="8.28515625" style="2" customWidth="1"/>
    <col min="12302" max="12544" width="9.140625" style="2"/>
    <col min="12545" max="12545" width="5.7109375" style="2" customWidth="1"/>
    <col min="12546" max="12546" width="21.85546875" style="2" customWidth="1"/>
    <col min="12547" max="12547" width="20.7109375" style="2" customWidth="1"/>
    <col min="12548" max="12548" width="19" style="2" customWidth="1"/>
    <col min="12549" max="12549" width="8.42578125" style="2" customWidth="1"/>
    <col min="12550" max="12550" width="7.5703125" style="2" customWidth="1"/>
    <col min="12551" max="12551" width="7.85546875" style="2" customWidth="1"/>
    <col min="12552" max="12552" width="7" style="2" customWidth="1"/>
    <col min="12553" max="12553" width="7.28515625" style="2" customWidth="1"/>
    <col min="12554" max="12554" width="7.5703125" style="2" customWidth="1"/>
    <col min="12555" max="12555" width="10.140625" style="2" customWidth="1"/>
    <col min="12556" max="12556" width="8.7109375" style="2" customWidth="1"/>
    <col min="12557" max="12557" width="8.28515625" style="2" customWidth="1"/>
    <col min="12558" max="12800" width="9.140625" style="2"/>
    <col min="12801" max="12801" width="5.7109375" style="2" customWidth="1"/>
    <col min="12802" max="12802" width="21.85546875" style="2" customWidth="1"/>
    <col min="12803" max="12803" width="20.7109375" style="2" customWidth="1"/>
    <col min="12804" max="12804" width="19" style="2" customWidth="1"/>
    <col min="12805" max="12805" width="8.42578125" style="2" customWidth="1"/>
    <col min="12806" max="12806" width="7.5703125" style="2" customWidth="1"/>
    <col min="12807" max="12807" width="7.85546875" style="2" customWidth="1"/>
    <col min="12808" max="12808" width="7" style="2" customWidth="1"/>
    <col min="12809" max="12809" width="7.28515625" style="2" customWidth="1"/>
    <col min="12810" max="12810" width="7.5703125" style="2" customWidth="1"/>
    <col min="12811" max="12811" width="10.140625" style="2" customWidth="1"/>
    <col min="12812" max="12812" width="8.7109375" style="2" customWidth="1"/>
    <col min="12813" max="12813" width="8.28515625" style="2" customWidth="1"/>
    <col min="12814" max="13056" width="9.140625" style="2"/>
    <col min="13057" max="13057" width="5.7109375" style="2" customWidth="1"/>
    <col min="13058" max="13058" width="21.85546875" style="2" customWidth="1"/>
    <col min="13059" max="13059" width="20.7109375" style="2" customWidth="1"/>
    <col min="13060" max="13060" width="19" style="2" customWidth="1"/>
    <col min="13061" max="13061" width="8.42578125" style="2" customWidth="1"/>
    <col min="13062" max="13062" width="7.5703125" style="2" customWidth="1"/>
    <col min="13063" max="13063" width="7.85546875" style="2" customWidth="1"/>
    <col min="13064" max="13064" width="7" style="2" customWidth="1"/>
    <col min="13065" max="13065" width="7.28515625" style="2" customWidth="1"/>
    <col min="13066" max="13066" width="7.5703125" style="2" customWidth="1"/>
    <col min="13067" max="13067" width="10.140625" style="2" customWidth="1"/>
    <col min="13068" max="13068" width="8.7109375" style="2" customWidth="1"/>
    <col min="13069" max="13069" width="8.28515625" style="2" customWidth="1"/>
    <col min="13070" max="13312" width="9.140625" style="2"/>
    <col min="13313" max="13313" width="5.7109375" style="2" customWidth="1"/>
    <col min="13314" max="13314" width="21.85546875" style="2" customWidth="1"/>
    <col min="13315" max="13315" width="20.7109375" style="2" customWidth="1"/>
    <col min="13316" max="13316" width="19" style="2" customWidth="1"/>
    <col min="13317" max="13317" width="8.42578125" style="2" customWidth="1"/>
    <col min="13318" max="13318" width="7.5703125" style="2" customWidth="1"/>
    <col min="13319" max="13319" width="7.85546875" style="2" customWidth="1"/>
    <col min="13320" max="13320" width="7" style="2" customWidth="1"/>
    <col min="13321" max="13321" width="7.28515625" style="2" customWidth="1"/>
    <col min="13322" max="13322" width="7.5703125" style="2" customWidth="1"/>
    <col min="13323" max="13323" width="10.140625" style="2" customWidth="1"/>
    <col min="13324" max="13324" width="8.7109375" style="2" customWidth="1"/>
    <col min="13325" max="13325" width="8.28515625" style="2" customWidth="1"/>
    <col min="13326" max="13568" width="9.140625" style="2"/>
    <col min="13569" max="13569" width="5.7109375" style="2" customWidth="1"/>
    <col min="13570" max="13570" width="21.85546875" style="2" customWidth="1"/>
    <col min="13571" max="13571" width="20.7109375" style="2" customWidth="1"/>
    <col min="13572" max="13572" width="19" style="2" customWidth="1"/>
    <col min="13573" max="13573" width="8.42578125" style="2" customWidth="1"/>
    <col min="13574" max="13574" width="7.5703125" style="2" customWidth="1"/>
    <col min="13575" max="13575" width="7.85546875" style="2" customWidth="1"/>
    <col min="13576" max="13576" width="7" style="2" customWidth="1"/>
    <col min="13577" max="13577" width="7.28515625" style="2" customWidth="1"/>
    <col min="13578" max="13578" width="7.5703125" style="2" customWidth="1"/>
    <col min="13579" max="13579" width="10.140625" style="2" customWidth="1"/>
    <col min="13580" max="13580" width="8.7109375" style="2" customWidth="1"/>
    <col min="13581" max="13581" width="8.28515625" style="2" customWidth="1"/>
    <col min="13582" max="13824" width="9.140625" style="2"/>
    <col min="13825" max="13825" width="5.7109375" style="2" customWidth="1"/>
    <col min="13826" max="13826" width="21.85546875" style="2" customWidth="1"/>
    <col min="13827" max="13827" width="20.7109375" style="2" customWidth="1"/>
    <col min="13828" max="13828" width="19" style="2" customWidth="1"/>
    <col min="13829" max="13829" width="8.42578125" style="2" customWidth="1"/>
    <col min="13830" max="13830" width="7.5703125" style="2" customWidth="1"/>
    <col min="13831" max="13831" width="7.85546875" style="2" customWidth="1"/>
    <col min="13832" max="13832" width="7" style="2" customWidth="1"/>
    <col min="13833" max="13833" width="7.28515625" style="2" customWidth="1"/>
    <col min="13834" max="13834" width="7.5703125" style="2" customWidth="1"/>
    <col min="13835" max="13835" width="10.140625" style="2" customWidth="1"/>
    <col min="13836" max="13836" width="8.7109375" style="2" customWidth="1"/>
    <col min="13837" max="13837" width="8.28515625" style="2" customWidth="1"/>
    <col min="13838" max="14080" width="9.140625" style="2"/>
    <col min="14081" max="14081" width="5.7109375" style="2" customWidth="1"/>
    <col min="14082" max="14082" width="21.85546875" style="2" customWidth="1"/>
    <col min="14083" max="14083" width="20.7109375" style="2" customWidth="1"/>
    <col min="14084" max="14084" width="19" style="2" customWidth="1"/>
    <col min="14085" max="14085" width="8.42578125" style="2" customWidth="1"/>
    <col min="14086" max="14086" width="7.5703125" style="2" customWidth="1"/>
    <col min="14087" max="14087" width="7.85546875" style="2" customWidth="1"/>
    <col min="14088" max="14088" width="7" style="2" customWidth="1"/>
    <col min="14089" max="14089" width="7.28515625" style="2" customWidth="1"/>
    <col min="14090" max="14090" width="7.5703125" style="2" customWidth="1"/>
    <col min="14091" max="14091" width="10.140625" style="2" customWidth="1"/>
    <col min="14092" max="14092" width="8.7109375" style="2" customWidth="1"/>
    <col min="14093" max="14093" width="8.28515625" style="2" customWidth="1"/>
    <col min="14094" max="14336" width="9.140625" style="2"/>
    <col min="14337" max="14337" width="5.7109375" style="2" customWidth="1"/>
    <col min="14338" max="14338" width="21.85546875" style="2" customWidth="1"/>
    <col min="14339" max="14339" width="20.7109375" style="2" customWidth="1"/>
    <col min="14340" max="14340" width="19" style="2" customWidth="1"/>
    <col min="14341" max="14341" width="8.42578125" style="2" customWidth="1"/>
    <col min="14342" max="14342" width="7.5703125" style="2" customWidth="1"/>
    <col min="14343" max="14343" width="7.85546875" style="2" customWidth="1"/>
    <col min="14344" max="14344" width="7" style="2" customWidth="1"/>
    <col min="14345" max="14345" width="7.28515625" style="2" customWidth="1"/>
    <col min="14346" max="14346" width="7.5703125" style="2" customWidth="1"/>
    <col min="14347" max="14347" width="10.140625" style="2" customWidth="1"/>
    <col min="14348" max="14348" width="8.7109375" style="2" customWidth="1"/>
    <col min="14349" max="14349" width="8.28515625" style="2" customWidth="1"/>
    <col min="14350" max="14592" width="9.140625" style="2"/>
    <col min="14593" max="14593" width="5.7109375" style="2" customWidth="1"/>
    <col min="14594" max="14594" width="21.85546875" style="2" customWidth="1"/>
    <col min="14595" max="14595" width="20.7109375" style="2" customWidth="1"/>
    <col min="14596" max="14596" width="19" style="2" customWidth="1"/>
    <col min="14597" max="14597" width="8.42578125" style="2" customWidth="1"/>
    <col min="14598" max="14598" width="7.5703125" style="2" customWidth="1"/>
    <col min="14599" max="14599" width="7.85546875" style="2" customWidth="1"/>
    <col min="14600" max="14600" width="7" style="2" customWidth="1"/>
    <col min="14601" max="14601" width="7.28515625" style="2" customWidth="1"/>
    <col min="14602" max="14602" width="7.5703125" style="2" customWidth="1"/>
    <col min="14603" max="14603" width="10.140625" style="2" customWidth="1"/>
    <col min="14604" max="14604" width="8.7109375" style="2" customWidth="1"/>
    <col min="14605" max="14605" width="8.28515625" style="2" customWidth="1"/>
    <col min="14606" max="14848" width="9.140625" style="2"/>
    <col min="14849" max="14849" width="5.7109375" style="2" customWidth="1"/>
    <col min="14850" max="14850" width="21.85546875" style="2" customWidth="1"/>
    <col min="14851" max="14851" width="20.7109375" style="2" customWidth="1"/>
    <col min="14852" max="14852" width="19" style="2" customWidth="1"/>
    <col min="14853" max="14853" width="8.42578125" style="2" customWidth="1"/>
    <col min="14854" max="14854" width="7.5703125" style="2" customWidth="1"/>
    <col min="14855" max="14855" width="7.85546875" style="2" customWidth="1"/>
    <col min="14856" max="14856" width="7" style="2" customWidth="1"/>
    <col min="14857" max="14857" width="7.28515625" style="2" customWidth="1"/>
    <col min="14858" max="14858" width="7.5703125" style="2" customWidth="1"/>
    <col min="14859" max="14859" width="10.140625" style="2" customWidth="1"/>
    <col min="14860" max="14860" width="8.7109375" style="2" customWidth="1"/>
    <col min="14861" max="14861" width="8.28515625" style="2" customWidth="1"/>
    <col min="14862" max="15104" width="9.140625" style="2"/>
    <col min="15105" max="15105" width="5.7109375" style="2" customWidth="1"/>
    <col min="15106" max="15106" width="21.85546875" style="2" customWidth="1"/>
    <col min="15107" max="15107" width="20.7109375" style="2" customWidth="1"/>
    <col min="15108" max="15108" width="19" style="2" customWidth="1"/>
    <col min="15109" max="15109" width="8.42578125" style="2" customWidth="1"/>
    <col min="15110" max="15110" width="7.5703125" style="2" customWidth="1"/>
    <col min="15111" max="15111" width="7.85546875" style="2" customWidth="1"/>
    <col min="15112" max="15112" width="7" style="2" customWidth="1"/>
    <col min="15113" max="15113" width="7.28515625" style="2" customWidth="1"/>
    <col min="15114" max="15114" width="7.5703125" style="2" customWidth="1"/>
    <col min="15115" max="15115" width="10.140625" style="2" customWidth="1"/>
    <col min="15116" max="15116" width="8.7109375" style="2" customWidth="1"/>
    <col min="15117" max="15117" width="8.28515625" style="2" customWidth="1"/>
    <col min="15118" max="15360" width="9.140625" style="2"/>
    <col min="15361" max="15361" width="5.7109375" style="2" customWidth="1"/>
    <col min="15362" max="15362" width="21.85546875" style="2" customWidth="1"/>
    <col min="15363" max="15363" width="20.7109375" style="2" customWidth="1"/>
    <col min="15364" max="15364" width="19" style="2" customWidth="1"/>
    <col min="15365" max="15365" width="8.42578125" style="2" customWidth="1"/>
    <col min="15366" max="15366" width="7.5703125" style="2" customWidth="1"/>
    <col min="15367" max="15367" width="7.85546875" style="2" customWidth="1"/>
    <col min="15368" max="15368" width="7" style="2" customWidth="1"/>
    <col min="15369" max="15369" width="7.28515625" style="2" customWidth="1"/>
    <col min="15370" max="15370" width="7.5703125" style="2" customWidth="1"/>
    <col min="15371" max="15371" width="10.140625" style="2" customWidth="1"/>
    <col min="15372" max="15372" width="8.7109375" style="2" customWidth="1"/>
    <col min="15373" max="15373" width="8.28515625" style="2" customWidth="1"/>
    <col min="15374" max="15616" width="9.140625" style="2"/>
    <col min="15617" max="15617" width="5.7109375" style="2" customWidth="1"/>
    <col min="15618" max="15618" width="21.85546875" style="2" customWidth="1"/>
    <col min="15619" max="15619" width="20.7109375" style="2" customWidth="1"/>
    <col min="15620" max="15620" width="19" style="2" customWidth="1"/>
    <col min="15621" max="15621" width="8.42578125" style="2" customWidth="1"/>
    <col min="15622" max="15622" width="7.5703125" style="2" customWidth="1"/>
    <col min="15623" max="15623" width="7.85546875" style="2" customWidth="1"/>
    <col min="15624" max="15624" width="7" style="2" customWidth="1"/>
    <col min="15625" max="15625" width="7.28515625" style="2" customWidth="1"/>
    <col min="15626" max="15626" width="7.5703125" style="2" customWidth="1"/>
    <col min="15627" max="15627" width="10.140625" style="2" customWidth="1"/>
    <col min="15628" max="15628" width="8.7109375" style="2" customWidth="1"/>
    <col min="15629" max="15629" width="8.28515625" style="2" customWidth="1"/>
    <col min="15630" max="15872" width="9.140625" style="2"/>
    <col min="15873" max="15873" width="5.7109375" style="2" customWidth="1"/>
    <col min="15874" max="15874" width="21.85546875" style="2" customWidth="1"/>
    <col min="15875" max="15875" width="20.7109375" style="2" customWidth="1"/>
    <col min="15876" max="15876" width="19" style="2" customWidth="1"/>
    <col min="15877" max="15877" width="8.42578125" style="2" customWidth="1"/>
    <col min="15878" max="15878" width="7.5703125" style="2" customWidth="1"/>
    <col min="15879" max="15879" width="7.85546875" style="2" customWidth="1"/>
    <col min="15880" max="15880" width="7" style="2" customWidth="1"/>
    <col min="15881" max="15881" width="7.28515625" style="2" customWidth="1"/>
    <col min="15882" max="15882" width="7.5703125" style="2" customWidth="1"/>
    <col min="15883" max="15883" width="10.140625" style="2" customWidth="1"/>
    <col min="15884" max="15884" width="8.7109375" style="2" customWidth="1"/>
    <col min="15885" max="15885" width="8.28515625" style="2" customWidth="1"/>
    <col min="15886" max="16128" width="9.140625" style="2"/>
    <col min="16129" max="16129" width="5.7109375" style="2" customWidth="1"/>
    <col min="16130" max="16130" width="21.85546875" style="2" customWidth="1"/>
    <col min="16131" max="16131" width="20.7109375" style="2" customWidth="1"/>
    <col min="16132" max="16132" width="19" style="2" customWidth="1"/>
    <col min="16133" max="16133" width="8.42578125" style="2" customWidth="1"/>
    <col min="16134" max="16134" width="7.5703125" style="2" customWidth="1"/>
    <col min="16135" max="16135" width="7.85546875" style="2" customWidth="1"/>
    <col min="16136" max="16136" width="7" style="2" customWidth="1"/>
    <col min="16137" max="16137" width="7.28515625" style="2" customWidth="1"/>
    <col min="16138" max="16138" width="7.5703125" style="2" customWidth="1"/>
    <col min="16139" max="16139" width="10.140625" style="2" customWidth="1"/>
    <col min="16140" max="16140" width="8.7109375" style="2" customWidth="1"/>
    <col min="16141" max="16141" width="8.28515625" style="2" customWidth="1"/>
    <col min="16142" max="16384" width="9.140625" style="2"/>
  </cols>
  <sheetData>
    <row r="1" spans="1:15" ht="27">
      <c r="A1" s="82" t="s">
        <v>18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5" ht="6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5">
      <c r="A3" s="84" t="s">
        <v>0</v>
      </c>
      <c r="B3" s="3"/>
      <c r="C3" s="3" t="s">
        <v>1</v>
      </c>
      <c r="D3" s="3" t="s">
        <v>2</v>
      </c>
      <c r="E3" s="86" t="s">
        <v>3</v>
      </c>
      <c r="F3" s="87"/>
      <c r="G3" s="87"/>
      <c r="H3" s="87"/>
      <c r="I3" s="87"/>
      <c r="J3" s="88"/>
      <c r="K3" s="86" t="s">
        <v>4</v>
      </c>
      <c r="L3" s="87"/>
      <c r="M3" s="89"/>
    </row>
    <row r="4" spans="1:15">
      <c r="A4" s="85"/>
      <c r="B4" s="4" t="s">
        <v>5</v>
      </c>
      <c r="C4" s="4"/>
      <c r="D4" s="5"/>
      <c r="E4" s="6" t="s">
        <v>6</v>
      </c>
      <c r="F4" s="7" t="s">
        <v>7</v>
      </c>
      <c r="G4" s="8" t="s">
        <v>8</v>
      </c>
      <c r="H4" s="5" t="s">
        <v>9</v>
      </c>
      <c r="I4" s="8" t="s">
        <v>10</v>
      </c>
      <c r="J4" s="5" t="s">
        <v>11</v>
      </c>
      <c r="K4" s="9" t="s">
        <v>12</v>
      </c>
      <c r="L4" s="60" t="s">
        <v>13</v>
      </c>
      <c r="M4" s="10" t="s">
        <v>14</v>
      </c>
    </row>
    <row r="5" spans="1:15" ht="16.5" customHeight="1">
      <c r="A5" s="65">
        <v>1</v>
      </c>
      <c r="B5" s="11"/>
      <c r="C5" s="65" t="s">
        <v>74</v>
      </c>
      <c r="D5" s="12" t="s">
        <v>15</v>
      </c>
      <c r="E5" s="13">
        <v>4924</v>
      </c>
      <c r="F5" s="13">
        <v>1417</v>
      </c>
      <c r="G5" s="13">
        <v>184</v>
      </c>
      <c r="H5" s="13">
        <v>1</v>
      </c>
      <c r="I5" s="13">
        <v>48</v>
      </c>
      <c r="J5" s="13">
        <v>225</v>
      </c>
      <c r="K5" s="14">
        <f t="shared" ref="K5:K88" si="0">SUM(E5:J5)</f>
        <v>6799</v>
      </c>
      <c r="L5" s="15"/>
      <c r="M5" s="68">
        <f>SUM(L5:L10)</f>
        <v>46441</v>
      </c>
      <c r="N5" s="91" t="s">
        <v>76</v>
      </c>
    </row>
    <row r="6" spans="1:15" ht="16.5" customHeight="1">
      <c r="A6" s="66"/>
      <c r="B6" s="71" t="s">
        <v>30</v>
      </c>
      <c r="C6" s="66"/>
      <c r="D6" s="16" t="s">
        <v>16</v>
      </c>
      <c r="E6" s="17">
        <v>17318</v>
      </c>
      <c r="F6" s="17">
        <v>6435</v>
      </c>
      <c r="G6" s="17">
        <v>814</v>
      </c>
      <c r="H6" s="18">
        <v>5</v>
      </c>
      <c r="I6" s="17">
        <v>494</v>
      </c>
      <c r="J6" s="17">
        <v>866</v>
      </c>
      <c r="K6" s="19">
        <f t="shared" si="0"/>
        <v>25932</v>
      </c>
      <c r="L6" s="20">
        <f>SUM(K5:K7)</f>
        <v>38771</v>
      </c>
      <c r="M6" s="69"/>
      <c r="N6" s="92"/>
    </row>
    <row r="7" spans="1:15" ht="16.5" customHeight="1">
      <c r="A7" s="66"/>
      <c r="B7" s="71"/>
      <c r="C7" s="63"/>
      <c r="D7" s="21" t="s">
        <v>17</v>
      </c>
      <c r="E7" s="22">
        <v>4256</v>
      </c>
      <c r="F7" s="22">
        <v>1330</v>
      </c>
      <c r="G7" s="22">
        <v>190</v>
      </c>
      <c r="H7" s="22">
        <v>1</v>
      </c>
      <c r="I7" s="22">
        <v>44</v>
      </c>
      <c r="J7" s="22">
        <v>219</v>
      </c>
      <c r="K7" s="23">
        <f t="shared" si="0"/>
        <v>6040</v>
      </c>
      <c r="L7" s="24"/>
      <c r="M7" s="69"/>
      <c r="N7" s="92"/>
    </row>
    <row r="8" spans="1:15" ht="16.5" customHeight="1">
      <c r="A8" s="66"/>
      <c r="B8" s="44"/>
      <c r="C8" s="65" t="s">
        <v>75</v>
      </c>
      <c r="D8" s="25" t="s">
        <v>15</v>
      </c>
      <c r="E8" s="13">
        <v>1326</v>
      </c>
      <c r="F8" s="13">
        <v>279</v>
      </c>
      <c r="G8" s="13">
        <v>54</v>
      </c>
      <c r="H8" s="13">
        <v>0</v>
      </c>
      <c r="I8" s="13">
        <v>22</v>
      </c>
      <c r="J8" s="13">
        <v>39</v>
      </c>
      <c r="K8" s="14">
        <f t="shared" si="0"/>
        <v>1720</v>
      </c>
      <c r="L8" s="26"/>
      <c r="M8" s="69"/>
      <c r="N8" s="92"/>
    </row>
    <row r="9" spans="1:15" ht="16.5" customHeight="1">
      <c r="A9" s="66"/>
      <c r="B9" s="61" t="s">
        <v>29</v>
      </c>
      <c r="C9" s="66"/>
      <c r="D9" s="16" t="s">
        <v>16</v>
      </c>
      <c r="E9" s="17">
        <v>3236</v>
      </c>
      <c r="F9" s="17">
        <v>1206</v>
      </c>
      <c r="G9" s="17">
        <v>166</v>
      </c>
      <c r="H9" s="17">
        <v>0</v>
      </c>
      <c r="I9" s="17">
        <v>94</v>
      </c>
      <c r="J9" s="17">
        <v>139</v>
      </c>
      <c r="K9" s="19">
        <f t="shared" si="0"/>
        <v>4841</v>
      </c>
      <c r="L9" s="20">
        <f>SUM(K8:K10)</f>
        <v>7670</v>
      </c>
      <c r="M9" s="69"/>
      <c r="N9" s="92"/>
    </row>
    <row r="10" spans="1:15" ht="16.5" customHeight="1">
      <c r="A10" s="66"/>
      <c r="B10" s="44"/>
      <c r="C10" s="63"/>
      <c r="D10" s="21" t="s">
        <v>17</v>
      </c>
      <c r="E10" s="27">
        <v>770</v>
      </c>
      <c r="F10" s="27">
        <v>269</v>
      </c>
      <c r="G10" s="27">
        <v>29</v>
      </c>
      <c r="H10" s="27">
        <v>0</v>
      </c>
      <c r="I10" s="27">
        <v>11</v>
      </c>
      <c r="J10" s="27">
        <v>30</v>
      </c>
      <c r="K10" s="23">
        <f t="shared" si="0"/>
        <v>1109</v>
      </c>
      <c r="L10" s="24"/>
      <c r="M10" s="69"/>
      <c r="N10" s="92"/>
    </row>
    <row r="11" spans="1:15" ht="16.5" customHeight="1">
      <c r="A11" s="65">
        <v>2</v>
      </c>
      <c r="B11" s="45"/>
      <c r="C11" s="65" t="s">
        <v>31</v>
      </c>
      <c r="D11" s="12" t="s">
        <v>15</v>
      </c>
      <c r="E11" s="13">
        <v>393</v>
      </c>
      <c r="F11" s="13">
        <v>128</v>
      </c>
      <c r="G11" s="13">
        <v>0</v>
      </c>
      <c r="H11" s="13">
        <v>0</v>
      </c>
      <c r="I11" s="13">
        <v>0</v>
      </c>
      <c r="J11" s="13">
        <v>0</v>
      </c>
      <c r="K11" s="14">
        <f t="shared" si="0"/>
        <v>521</v>
      </c>
      <c r="L11" s="15"/>
      <c r="M11" s="68">
        <f>SUM(L11:L16)</f>
        <v>38080</v>
      </c>
      <c r="N11" s="91" t="s">
        <v>78</v>
      </c>
      <c r="O11" s="28"/>
    </row>
    <row r="12" spans="1:15" ht="16.5" customHeight="1">
      <c r="A12" s="66"/>
      <c r="B12" s="71" t="s">
        <v>31</v>
      </c>
      <c r="C12" s="66"/>
      <c r="D12" s="16" t="s">
        <v>16</v>
      </c>
      <c r="E12" s="17">
        <v>1672</v>
      </c>
      <c r="F12" s="17">
        <v>497</v>
      </c>
      <c r="G12" s="17">
        <v>0</v>
      </c>
      <c r="H12" s="18">
        <v>0</v>
      </c>
      <c r="I12" s="17">
        <v>3</v>
      </c>
      <c r="J12" s="17">
        <v>0</v>
      </c>
      <c r="K12" s="19">
        <f t="shared" si="0"/>
        <v>2172</v>
      </c>
      <c r="L12" s="20">
        <f>SUM(K11:K13)</f>
        <v>3276</v>
      </c>
      <c r="M12" s="69"/>
      <c r="N12" s="29"/>
      <c r="O12" s="28"/>
    </row>
    <row r="13" spans="1:15" ht="16.5" customHeight="1">
      <c r="A13" s="66"/>
      <c r="B13" s="71"/>
      <c r="C13" s="63"/>
      <c r="D13" s="21" t="s">
        <v>17</v>
      </c>
      <c r="E13" s="22">
        <v>463</v>
      </c>
      <c r="F13" s="22">
        <v>120</v>
      </c>
      <c r="G13" s="22">
        <v>0</v>
      </c>
      <c r="H13" s="22">
        <v>0</v>
      </c>
      <c r="I13" s="22">
        <v>0</v>
      </c>
      <c r="J13" s="22">
        <v>0</v>
      </c>
      <c r="K13" s="23">
        <f t="shared" si="0"/>
        <v>583</v>
      </c>
      <c r="L13" s="24"/>
      <c r="M13" s="69"/>
      <c r="N13" s="29"/>
      <c r="O13" s="28"/>
    </row>
    <row r="14" spans="1:15" ht="16.5" customHeight="1">
      <c r="A14" s="66"/>
      <c r="B14" s="61"/>
      <c r="C14" s="65" t="s">
        <v>77</v>
      </c>
      <c r="D14" s="12" t="s">
        <v>15</v>
      </c>
      <c r="E14" s="13">
        <v>4647</v>
      </c>
      <c r="F14" s="13">
        <v>1645</v>
      </c>
      <c r="G14" s="13">
        <v>89</v>
      </c>
      <c r="H14" s="13">
        <v>4</v>
      </c>
      <c r="I14" s="13">
        <v>101</v>
      </c>
      <c r="J14" s="13">
        <v>28</v>
      </c>
      <c r="K14" s="14">
        <f t="shared" ref="K14:K16" si="1">SUM(E14:J14)</f>
        <v>6514</v>
      </c>
      <c r="L14" s="15"/>
      <c r="M14" s="69"/>
      <c r="N14" s="29"/>
      <c r="O14" s="28"/>
    </row>
    <row r="15" spans="1:15" ht="16.5" customHeight="1">
      <c r="A15" s="66"/>
      <c r="B15" s="61" t="s">
        <v>33</v>
      </c>
      <c r="C15" s="66"/>
      <c r="D15" s="16" t="s">
        <v>16</v>
      </c>
      <c r="E15" s="17">
        <v>14874</v>
      </c>
      <c r="F15" s="17">
        <v>6522</v>
      </c>
      <c r="G15" s="17">
        <v>587</v>
      </c>
      <c r="H15" s="18">
        <v>9</v>
      </c>
      <c r="I15" s="17">
        <v>572</v>
      </c>
      <c r="J15" s="17">
        <v>97</v>
      </c>
      <c r="K15" s="19">
        <f t="shared" si="1"/>
        <v>22661</v>
      </c>
      <c r="L15" s="20">
        <f>SUM(K14:K16)</f>
        <v>34804</v>
      </c>
      <c r="M15" s="69"/>
      <c r="N15" s="29"/>
      <c r="O15" s="28"/>
    </row>
    <row r="16" spans="1:15" ht="16.5" customHeight="1">
      <c r="A16" s="67"/>
      <c r="B16" s="61"/>
      <c r="C16" s="61"/>
      <c r="D16" s="21" t="s">
        <v>17</v>
      </c>
      <c r="E16" s="22">
        <v>3836</v>
      </c>
      <c r="F16" s="22">
        <v>1565</v>
      </c>
      <c r="G16" s="22">
        <v>131</v>
      </c>
      <c r="H16" s="22">
        <v>4</v>
      </c>
      <c r="I16" s="22">
        <v>73</v>
      </c>
      <c r="J16" s="22">
        <v>20</v>
      </c>
      <c r="K16" s="23">
        <f t="shared" si="1"/>
        <v>5629</v>
      </c>
      <c r="L16" s="24"/>
      <c r="M16" s="70"/>
      <c r="N16" s="29"/>
      <c r="O16" s="28"/>
    </row>
    <row r="17" spans="1:15" ht="16.5" customHeight="1">
      <c r="A17" s="65">
        <v>3</v>
      </c>
      <c r="B17" s="45"/>
      <c r="C17" s="80" t="s">
        <v>92</v>
      </c>
      <c r="D17" s="12" t="s">
        <v>15</v>
      </c>
      <c r="E17" s="30">
        <v>10390</v>
      </c>
      <c r="F17" s="30">
        <v>1889</v>
      </c>
      <c r="G17" s="30">
        <v>140</v>
      </c>
      <c r="H17" s="30">
        <v>0</v>
      </c>
      <c r="I17" s="30">
        <v>92</v>
      </c>
      <c r="J17" s="30">
        <v>75</v>
      </c>
      <c r="K17" s="31">
        <f t="shared" si="0"/>
        <v>12586</v>
      </c>
      <c r="L17" s="32"/>
      <c r="M17" s="68">
        <f>SUM(L17:L25)</f>
        <v>87703</v>
      </c>
      <c r="N17" s="91" t="s">
        <v>95</v>
      </c>
      <c r="O17" s="28"/>
    </row>
    <row r="18" spans="1:15" ht="16.5" customHeight="1">
      <c r="A18" s="66"/>
      <c r="B18" s="44"/>
      <c r="C18" s="81"/>
      <c r="D18" s="16" t="s">
        <v>16</v>
      </c>
      <c r="E18" s="33">
        <v>34263</v>
      </c>
      <c r="F18" s="33">
        <v>8666</v>
      </c>
      <c r="G18" s="33">
        <v>475</v>
      </c>
      <c r="H18" s="33">
        <v>6</v>
      </c>
      <c r="I18" s="33">
        <v>615</v>
      </c>
      <c r="J18" s="33">
        <v>249</v>
      </c>
      <c r="K18" s="34">
        <f t="shared" si="0"/>
        <v>44274</v>
      </c>
      <c r="L18" s="35">
        <f>SUM(K17:K19)</f>
        <v>67532</v>
      </c>
      <c r="M18" s="69"/>
      <c r="N18" s="29"/>
      <c r="O18" s="28"/>
    </row>
    <row r="19" spans="1:15" ht="16.5" customHeight="1">
      <c r="A19" s="66"/>
      <c r="B19" s="71" t="s">
        <v>32</v>
      </c>
      <c r="C19" s="63"/>
      <c r="D19" s="21" t="s">
        <v>17</v>
      </c>
      <c r="E19" s="36">
        <v>8164</v>
      </c>
      <c r="F19" s="36">
        <v>2240</v>
      </c>
      <c r="G19" s="36">
        <v>98</v>
      </c>
      <c r="H19" s="36">
        <v>0</v>
      </c>
      <c r="I19" s="36">
        <v>107</v>
      </c>
      <c r="J19" s="36">
        <v>63</v>
      </c>
      <c r="K19" s="37">
        <f t="shared" si="0"/>
        <v>10672</v>
      </c>
      <c r="L19" s="38"/>
      <c r="M19" s="69"/>
      <c r="N19" s="29"/>
      <c r="O19" s="28"/>
    </row>
    <row r="20" spans="1:15" ht="16.5" customHeight="1">
      <c r="A20" s="66"/>
      <c r="B20" s="71"/>
      <c r="C20" s="65" t="s">
        <v>93</v>
      </c>
      <c r="D20" s="12" t="s">
        <v>15</v>
      </c>
      <c r="E20" s="56">
        <v>679</v>
      </c>
      <c r="F20" s="56">
        <v>188</v>
      </c>
      <c r="G20" s="56">
        <v>47</v>
      </c>
      <c r="H20" s="56">
        <v>0</v>
      </c>
      <c r="I20" s="56">
        <v>18</v>
      </c>
      <c r="J20" s="56">
        <v>45</v>
      </c>
      <c r="K20" s="31">
        <f t="shared" ref="K20:K25" si="2">SUM(E20:J20)</f>
        <v>977</v>
      </c>
      <c r="L20" s="32"/>
      <c r="M20" s="69"/>
      <c r="N20" s="29"/>
      <c r="O20" s="28"/>
    </row>
    <row r="21" spans="1:15" ht="16.5" customHeight="1">
      <c r="A21" s="66"/>
      <c r="B21" s="62"/>
      <c r="C21" s="66"/>
      <c r="D21" s="16" t="s">
        <v>16</v>
      </c>
      <c r="E21" s="57">
        <v>2566</v>
      </c>
      <c r="F21" s="57">
        <v>827</v>
      </c>
      <c r="G21" s="57">
        <v>162</v>
      </c>
      <c r="H21" s="57">
        <v>0</v>
      </c>
      <c r="I21" s="57">
        <v>80</v>
      </c>
      <c r="J21" s="57">
        <v>110</v>
      </c>
      <c r="K21" s="34">
        <f t="shared" si="2"/>
        <v>3745</v>
      </c>
      <c r="L21" s="35">
        <f>SUM(K20:K22)</f>
        <v>5568</v>
      </c>
      <c r="M21" s="69"/>
      <c r="N21" s="29"/>
      <c r="O21" s="28"/>
    </row>
    <row r="22" spans="1:15" ht="16.5" customHeight="1">
      <c r="A22" s="66"/>
      <c r="B22" s="62"/>
      <c r="C22" s="61"/>
      <c r="D22" s="21" t="s">
        <v>17</v>
      </c>
      <c r="E22" s="59">
        <v>569</v>
      </c>
      <c r="F22" s="59">
        <v>190</v>
      </c>
      <c r="G22" s="59">
        <v>44</v>
      </c>
      <c r="H22" s="59">
        <v>0</v>
      </c>
      <c r="I22" s="59">
        <v>11</v>
      </c>
      <c r="J22" s="59">
        <v>32</v>
      </c>
      <c r="K22" s="37">
        <f t="shared" si="2"/>
        <v>846</v>
      </c>
      <c r="L22" s="38"/>
      <c r="M22" s="69"/>
      <c r="N22" s="29"/>
      <c r="O22" s="28"/>
    </row>
    <row r="23" spans="1:15" ht="16.5" customHeight="1">
      <c r="A23" s="66"/>
      <c r="B23" s="61" t="s">
        <v>19</v>
      </c>
      <c r="C23" s="80" t="s">
        <v>94</v>
      </c>
      <c r="D23" s="12" t="s">
        <v>15</v>
      </c>
      <c r="E23" s="56">
        <v>2320</v>
      </c>
      <c r="F23" s="56">
        <v>396</v>
      </c>
      <c r="G23" s="56">
        <v>7</v>
      </c>
      <c r="H23" s="56">
        <v>0</v>
      </c>
      <c r="I23" s="56">
        <v>24</v>
      </c>
      <c r="J23" s="56">
        <v>59</v>
      </c>
      <c r="K23" s="31">
        <f t="shared" si="2"/>
        <v>2806</v>
      </c>
      <c r="L23" s="32"/>
      <c r="M23" s="69"/>
      <c r="N23" s="29"/>
      <c r="O23" s="28"/>
    </row>
    <row r="24" spans="1:15" ht="16.5" customHeight="1">
      <c r="A24" s="66"/>
      <c r="B24" s="2"/>
      <c r="C24" s="81"/>
      <c r="D24" s="16" t="s">
        <v>16</v>
      </c>
      <c r="E24" s="57">
        <v>7256</v>
      </c>
      <c r="F24" s="57">
        <v>1877</v>
      </c>
      <c r="G24" s="57">
        <v>28</v>
      </c>
      <c r="H24" s="57">
        <v>0</v>
      </c>
      <c r="I24" s="57">
        <v>112</v>
      </c>
      <c r="J24" s="57">
        <v>263</v>
      </c>
      <c r="K24" s="34">
        <f t="shared" si="2"/>
        <v>9536</v>
      </c>
      <c r="L24" s="35">
        <f>SUM(K23:K25)</f>
        <v>14603</v>
      </c>
      <c r="M24" s="69"/>
      <c r="N24" s="29"/>
      <c r="O24" s="28"/>
    </row>
    <row r="25" spans="1:15" ht="16.5" customHeight="1">
      <c r="A25" s="67"/>
      <c r="B25" s="61"/>
      <c r="C25" s="63"/>
      <c r="D25" s="21" t="s">
        <v>17</v>
      </c>
      <c r="E25" s="59">
        <v>1743</v>
      </c>
      <c r="F25" s="59">
        <v>443</v>
      </c>
      <c r="G25" s="59">
        <v>5</v>
      </c>
      <c r="H25" s="59">
        <v>0</v>
      </c>
      <c r="I25" s="59">
        <v>12</v>
      </c>
      <c r="J25" s="59">
        <v>58</v>
      </c>
      <c r="K25" s="37">
        <f t="shared" si="2"/>
        <v>2261</v>
      </c>
      <c r="L25" s="38"/>
      <c r="M25" s="70"/>
      <c r="N25" s="29"/>
      <c r="O25" s="28"/>
    </row>
    <row r="26" spans="1:15" ht="16.5" customHeight="1">
      <c r="A26" s="65">
        <v>4</v>
      </c>
      <c r="B26" s="45"/>
      <c r="C26" s="79" t="s">
        <v>63</v>
      </c>
      <c r="D26" s="12" t="s">
        <v>15</v>
      </c>
      <c r="E26" s="30">
        <v>3841</v>
      </c>
      <c r="F26" s="30">
        <v>482</v>
      </c>
      <c r="G26" s="30">
        <v>2</v>
      </c>
      <c r="H26" s="30">
        <v>0</v>
      </c>
      <c r="I26" s="30">
        <v>7</v>
      </c>
      <c r="J26" s="30">
        <v>0</v>
      </c>
      <c r="K26" s="31">
        <f t="shared" si="0"/>
        <v>4332</v>
      </c>
      <c r="L26" s="39"/>
      <c r="M26" s="68">
        <f>SUM(L26:L31)</f>
        <v>54060</v>
      </c>
      <c r="N26" s="91" t="s">
        <v>64</v>
      </c>
      <c r="O26" s="28"/>
    </row>
    <row r="27" spans="1:15" ht="16.5" customHeight="1">
      <c r="A27" s="66"/>
      <c r="B27" s="71" t="s">
        <v>34</v>
      </c>
      <c r="C27" s="77"/>
      <c r="D27" s="16" t="s">
        <v>16</v>
      </c>
      <c r="E27" s="33">
        <v>7612</v>
      </c>
      <c r="F27" s="33">
        <v>1345</v>
      </c>
      <c r="G27" s="33">
        <v>19</v>
      </c>
      <c r="H27" s="33">
        <v>0</v>
      </c>
      <c r="I27" s="33">
        <v>24</v>
      </c>
      <c r="J27" s="33">
        <v>0</v>
      </c>
      <c r="K27" s="34">
        <f t="shared" si="0"/>
        <v>9000</v>
      </c>
      <c r="L27" s="35">
        <f>SUM(K26:K28)</f>
        <v>15939</v>
      </c>
      <c r="M27" s="69"/>
      <c r="N27" s="29"/>
      <c r="O27" s="28"/>
    </row>
    <row r="28" spans="1:15" ht="16.5" customHeight="1">
      <c r="A28" s="66"/>
      <c r="B28" s="71"/>
      <c r="C28" s="63"/>
      <c r="D28" s="21" t="s">
        <v>17</v>
      </c>
      <c r="E28" s="36">
        <v>2287</v>
      </c>
      <c r="F28" s="36">
        <v>310</v>
      </c>
      <c r="G28" s="36">
        <v>7</v>
      </c>
      <c r="H28" s="36">
        <v>0</v>
      </c>
      <c r="I28" s="36">
        <v>3</v>
      </c>
      <c r="J28" s="36">
        <v>0</v>
      </c>
      <c r="K28" s="37">
        <f t="shared" si="0"/>
        <v>2607</v>
      </c>
      <c r="L28" s="37"/>
      <c r="M28" s="69"/>
      <c r="N28" s="29"/>
      <c r="O28" s="28"/>
    </row>
    <row r="29" spans="1:15" ht="16.5" customHeight="1">
      <c r="A29" s="66"/>
      <c r="B29" s="40"/>
      <c r="C29" s="79" t="s">
        <v>62</v>
      </c>
      <c r="D29" s="12" t="s">
        <v>15</v>
      </c>
      <c r="E29" s="30">
        <v>4884</v>
      </c>
      <c r="F29" s="30">
        <v>1551</v>
      </c>
      <c r="G29" s="30">
        <v>52</v>
      </c>
      <c r="H29" s="30">
        <v>5</v>
      </c>
      <c r="I29" s="30">
        <v>35</v>
      </c>
      <c r="J29" s="30">
        <v>71</v>
      </c>
      <c r="K29" s="31">
        <f t="shared" si="0"/>
        <v>6598</v>
      </c>
      <c r="L29" s="39"/>
      <c r="M29" s="69"/>
      <c r="N29" s="29"/>
      <c r="O29" s="28"/>
    </row>
    <row r="30" spans="1:15" ht="16.5" customHeight="1">
      <c r="A30" s="66"/>
      <c r="B30" s="61" t="s">
        <v>37</v>
      </c>
      <c r="C30" s="77"/>
      <c r="D30" s="16" t="s">
        <v>16</v>
      </c>
      <c r="E30" s="33">
        <v>18275</v>
      </c>
      <c r="F30" s="33">
        <v>5876</v>
      </c>
      <c r="G30" s="33">
        <v>202</v>
      </c>
      <c r="H30" s="33">
        <v>17</v>
      </c>
      <c r="I30" s="33">
        <v>192</v>
      </c>
      <c r="J30" s="33">
        <v>589</v>
      </c>
      <c r="K30" s="34">
        <f t="shared" si="0"/>
        <v>25151</v>
      </c>
      <c r="L30" s="35">
        <f>SUM(K29:K31)</f>
        <v>38121</v>
      </c>
      <c r="M30" s="69"/>
      <c r="N30" s="29"/>
      <c r="O30" s="28"/>
    </row>
    <row r="31" spans="1:15" ht="16.5" customHeight="1">
      <c r="A31" s="66"/>
      <c r="B31" s="61"/>
      <c r="C31" s="61"/>
      <c r="D31" s="21" t="s">
        <v>17</v>
      </c>
      <c r="E31" s="36">
        <v>4804</v>
      </c>
      <c r="F31" s="36">
        <v>1356</v>
      </c>
      <c r="G31" s="36">
        <v>48</v>
      </c>
      <c r="H31" s="36">
        <v>2</v>
      </c>
      <c r="I31" s="36">
        <v>13</v>
      </c>
      <c r="J31" s="36">
        <v>149</v>
      </c>
      <c r="K31" s="37">
        <f t="shared" si="0"/>
        <v>6372</v>
      </c>
      <c r="L31" s="37"/>
      <c r="M31" s="69"/>
      <c r="N31" s="29"/>
      <c r="O31" s="28"/>
    </row>
    <row r="32" spans="1:15" ht="16.5" customHeight="1">
      <c r="A32" s="65">
        <v>5</v>
      </c>
      <c r="B32" s="41"/>
      <c r="C32" s="65" t="s">
        <v>55</v>
      </c>
      <c r="D32" s="12" t="s">
        <v>15</v>
      </c>
      <c r="E32" s="30">
        <v>589</v>
      </c>
      <c r="F32" s="30">
        <v>99</v>
      </c>
      <c r="G32" s="30">
        <v>0</v>
      </c>
      <c r="H32" s="30">
        <v>1</v>
      </c>
      <c r="I32" s="30">
        <v>1</v>
      </c>
      <c r="J32" s="30">
        <v>3</v>
      </c>
      <c r="K32" s="31">
        <f t="shared" si="0"/>
        <v>693</v>
      </c>
      <c r="L32" s="32"/>
      <c r="M32" s="68">
        <f>SUM(L32:L37)</f>
        <v>5754</v>
      </c>
      <c r="N32" s="93" t="s">
        <v>57</v>
      </c>
      <c r="O32" s="28"/>
    </row>
    <row r="33" spans="1:24" ht="16.5" customHeight="1">
      <c r="A33" s="66"/>
      <c r="B33" s="71" t="s">
        <v>38</v>
      </c>
      <c r="C33" s="66"/>
      <c r="D33" s="16" t="s">
        <v>16</v>
      </c>
      <c r="E33" s="33">
        <v>1693</v>
      </c>
      <c r="F33" s="33">
        <v>540</v>
      </c>
      <c r="G33" s="33">
        <v>0</v>
      </c>
      <c r="H33" s="33">
        <v>8</v>
      </c>
      <c r="I33" s="33">
        <v>12</v>
      </c>
      <c r="J33" s="33">
        <v>7</v>
      </c>
      <c r="K33" s="34">
        <f t="shared" si="0"/>
        <v>2260</v>
      </c>
      <c r="L33" s="35">
        <f>SUM(K32:K34)</f>
        <v>3612</v>
      </c>
      <c r="M33" s="69"/>
      <c r="N33" s="29"/>
      <c r="O33" s="28"/>
    </row>
    <row r="34" spans="1:24" ht="16.5" customHeight="1">
      <c r="A34" s="66"/>
      <c r="B34" s="71"/>
      <c r="C34" s="63"/>
      <c r="D34" s="21" t="s">
        <v>17</v>
      </c>
      <c r="E34" s="36">
        <v>508</v>
      </c>
      <c r="F34" s="36">
        <v>150</v>
      </c>
      <c r="G34" s="36">
        <v>0</v>
      </c>
      <c r="H34" s="36">
        <v>0</v>
      </c>
      <c r="I34" s="36">
        <v>0</v>
      </c>
      <c r="J34" s="36">
        <v>1</v>
      </c>
      <c r="K34" s="37">
        <f t="shared" si="0"/>
        <v>659</v>
      </c>
      <c r="L34" s="38"/>
      <c r="M34" s="69"/>
      <c r="N34" s="29"/>
      <c r="O34" s="28"/>
    </row>
    <row r="35" spans="1:24" ht="16.5" customHeight="1">
      <c r="A35" s="66"/>
      <c r="B35" s="61"/>
      <c r="C35" s="65" t="s">
        <v>56</v>
      </c>
      <c r="D35" s="12" t="s">
        <v>15</v>
      </c>
      <c r="E35" s="30">
        <v>213</v>
      </c>
      <c r="F35" s="30">
        <v>77</v>
      </c>
      <c r="G35" s="30">
        <v>0</v>
      </c>
      <c r="H35" s="30">
        <v>0</v>
      </c>
      <c r="I35" s="30">
        <v>3</v>
      </c>
      <c r="J35" s="30">
        <v>6</v>
      </c>
      <c r="K35" s="31">
        <f t="shared" ref="K35:K37" si="3">SUM(E35:J35)</f>
        <v>299</v>
      </c>
      <c r="L35" s="32"/>
      <c r="M35" s="69"/>
      <c r="N35" s="29"/>
      <c r="O35" s="28"/>
    </row>
    <row r="36" spans="1:24" ht="16.5" customHeight="1">
      <c r="A36" s="66"/>
      <c r="B36" s="61" t="s">
        <v>37</v>
      </c>
      <c r="C36" s="66"/>
      <c r="D36" s="16" t="s">
        <v>16</v>
      </c>
      <c r="E36" s="33">
        <v>1064</v>
      </c>
      <c r="F36" s="33">
        <v>335</v>
      </c>
      <c r="G36" s="33">
        <v>0</v>
      </c>
      <c r="H36" s="33">
        <v>0</v>
      </c>
      <c r="I36" s="33">
        <v>14</v>
      </c>
      <c r="J36" s="33">
        <v>55</v>
      </c>
      <c r="K36" s="34">
        <f t="shared" si="3"/>
        <v>1468</v>
      </c>
      <c r="L36" s="35">
        <f>SUM(K35:K37)</f>
        <v>2142</v>
      </c>
      <c r="M36" s="69"/>
      <c r="N36" s="29"/>
      <c r="O36" s="28"/>
    </row>
    <row r="37" spans="1:24" ht="16.5" customHeight="1">
      <c r="A37" s="67"/>
      <c r="B37" s="63"/>
      <c r="C37" s="63"/>
      <c r="D37" s="21" t="s">
        <v>17</v>
      </c>
      <c r="E37" s="43">
        <v>258</v>
      </c>
      <c r="F37" s="43">
        <v>94</v>
      </c>
      <c r="G37" s="43">
        <v>0</v>
      </c>
      <c r="H37" s="43">
        <v>0</v>
      </c>
      <c r="I37" s="43">
        <v>3</v>
      </c>
      <c r="J37" s="43">
        <v>20</v>
      </c>
      <c r="K37" s="37">
        <f t="shared" si="3"/>
        <v>375</v>
      </c>
      <c r="L37" s="38"/>
      <c r="M37" s="70"/>
      <c r="N37" s="29"/>
      <c r="O37" s="28"/>
    </row>
    <row r="38" spans="1:24" ht="16.5" customHeight="1">
      <c r="A38" s="65">
        <v>6</v>
      </c>
      <c r="B38" s="41"/>
      <c r="C38" s="65" t="s">
        <v>66</v>
      </c>
      <c r="D38" s="12" t="s">
        <v>15</v>
      </c>
      <c r="E38" s="30">
        <v>519</v>
      </c>
      <c r="F38" s="30">
        <v>230</v>
      </c>
      <c r="G38" s="30">
        <v>1</v>
      </c>
      <c r="H38" s="30">
        <v>0</v>
      </c>
      <c r="I38" s="30">
        <v>78</v>
      </c>
      <c r="J38" s="30">
        <v>0</v>
      </c>
      <c r="K38" s="31">
        <f t="shared" si="0"/>
        <v>828</v>
      </c>
      <c r="L38" s="32"/>
      <c r="M38" s="68">
        <f>SUM(L38:L43)</f>
        <v>22003</v>
      </c>
      <c r="N38" s="91" t="s">
        <v>65</v>
      </c>
      <c r="O38" s="28"/>
    </row>
    <row r="39" spans="1:24" ht="16.5" customHeight="1">
      <c r="A39" s="66"/>
      <c r="B39" s="71" t="s">
        <v>35</v>
      </c>
      <c r="C39" s="66"/>
      <c r="D39" s="16" t="s">
        <v>16</v>
      </c>
      <c r="E39" s="33">
        <v>3126</v>
      </c>
      <c r="F39" s="33">
        <v>1568</v>
      </c>
      <c r="G39" s="33">
        <v>0</v>
      </c>
      <c r="H39" s="33">
        <v>0</v>
      </c>
      <c r="I39" s="33">
        <v>2204</v>
      </c>
      <c r="J39" s="33">
        <v>5</v>
      </c>
      <c r="K39" s="34">
        <f t="shared" si="0"/>
        <v>6903</v>
      </c>
      <c r="L39" s="35">
        <f>SUM(K38:K40)</f>
        <v>9442</v>
      </c>
      <c r="M39" s="69"/>
      <c r="N39" s="29"/>
      <c r="O39" s="28"/>
    </row>
    <row r="40" spans="1:24" ht="16.5" customHeight="1">
      <c r="A40" s="66"/>
      <c r="B40" s="71"/>
      <c r="C40" s="63"/>
      <c r="D40" s="21" t="s">
        <v>17</v>
      </c>
      <c r="E40" s="43">
        <v>854</v>
      </c>
      <c r="F40" s="43">
        <v>389</v>
      </c>
      <c r="G40" s="43">
        <v>0</v>
      </c>
      <c r="H40" s="43">
        <v>0</v>
      </c>
      <c r="I40" s="43">
        <v>467</v>
      </c>
      <c r="J40" s="43">
        <v>1</v>
      </c>
      <c r="K40" s="37">
        <f t="shared" si="0"/>
        <v>1711</v>
      </c>
      <c r="L40" s="38"/>
      <c r="M40" s="69"/>
      <c r="N40" s="29"/>
      <c r="O40" s="28"/>
    </row>
    <row r="41" spans="1:24" ht="16.5" customHeight="1">
      <c r="A41" s="66"/>
      <c r="B41" s="44"/>
      <c r="C41" s="65" t="s">
        <v>35</v>
      </c>
      <c r="D41" s="12" t="s">
        <v>15</v>
      </c>
      <c r="E41" s="30">
        <v>1529</v>
      </c>
      <c r="F41" s="30">
        <v>751</v>
      </c>
      <c r="G41" s="30">
        <v>2</v>
      </c>
      <c r="H41" s="30">
        <v>0</v>
      </c>
      <c r="I41" s="30">
        <v>205</v>
      </c>
      <c r="J41" s="30">
        <v>3</v>
      </c>
      <c r="K41" s="31">
        <f t="shared" si="0"/>
        <v>2490</v>
      </c>
      <c r="L41" s="32"/>
      <c r="M41" s="69"/>
      <c r="N41" s="29"/>
      <c r="O41" s="28"/>
    </row>
    <row r="42" spans="1:24" ht="16.5" customHeight="1">
      <c r="A42" s="66"/>
      <c r="B42" s="61" t="s">
        <v>20</v>
      </c>
      <c r="C42" s="66"/>
      <c r="D42" s="16" t="s">
        <v>16</v>
      </c>
      <c r="E42" s="33">
        <v>2570</v>
      </c>
      <c r="F42" s="33">
        <v>2250</v>
      </c>
      <c r="G42" s="33">
        <v>1</v>
      </c>
      <c r="H42" s="33">
        <v>0</v>
      </c>
      <c r="I42" s="33">
        <v>3213</v>
      </c>
      <c r="J42" s="33">
        <v>10</v>
      </c>
      <c r="K42" s="34">
        <f t="shared" si="0"/>
        <v>8044</v>
      </c>
      <c r="L42" s="35">
        <f>SUM(K41:K43)</f>
        <v>12561</v>
      </c>
      <c r="M42" s="69"/>
      <c r="N42" s="29"/>
      <c r="O42" s="28"/>
    </row>
    <row r="43" spans="1:24" ht="16.5" customHeight="1">
      <c r="A43" s="67"/>
      <c r="B43" s="63"/>
      <c r="C43" s="63"/>
      <c r="D43" s="21" t="s">
        <v>17</v>
      </c>
      <c r="E43" s="43">
        <v>1096</v>
      </c>
      <c r="F43" s="43">
        <v>635</v>
      </c>
      <c r="G43" s="43">
        <v>0</v>
      </c>
      <c r="H43" s="43">
        <v>0</v>
      </c>
      <c r="I43" s="43">
        <v>295</v>
      </c>
      <c r="J43" s="43">
        <v>1</v>
      </c>
      <c r="K43" s="37">
        <f t="shared" si="0"/>
        <v>2027</v>
      </c>
      <c r="L43" s="38"/>
      <c r="M43" s="70"/>
      <c r="N43" s="29"/>
      <c r="O43" s="28"/>
    </row>
    <row r="44" spans="1:24" ht="16.5" customHeight="1">
      <c r="A44" s="65">
        <v>7</v>
      </c>
      <c r="B44" s="75" t="s">
        <v>36</v>
      </c>
      <c r="C44" s="65" t="s">
        <v>67</v>
      </c>
      <c r="D44" s="12" t="s">
        <v>15</v>
      </c>
      <c r="E44" s="30">
        <v>3511</v>
      </c>
      <c r="F44" s="30">
        <v>760</v>
      </c>
      <c r="G44" s="30">
        <v>13</v>
      </c>
      <c r="H44" s="30">
        <v>0</v>
      </c>
      <c r="I44" s="30">
        <v>13</v>
      </c>
      <c r="J44" s="30">
        <v>7</v>
      </c>
      <c r="K44" s="31">
        <f t="shared" si="0"/>
        <v>4304</v>
      </c>
      <c r="L44" s="32"/>
      <c r="M44" s="68">
        <f>SUM(L44:L46)</f>
        <v>20148</v>
      </c>
      <c r="N44" s="91" t="s">
        <v>58</v>
      </c>
      <c r="O44" s="28"/>
      <c r="P44" s="46"/>
      <c r="Q44" s="47"/>
      <c r="R44" s="48"/>
      <c r="S44" s="48"/>
      <c r="T44" s="48"/>
      <c r="U44" s="48"/>
      <c r="V44" s="48"/>
      <c r="W44" s="47"/>
      <c r="X44" s="47"/>
    </row>
    <row r="45" spans="1:24" ht="16.5" customHeight="1">
      <c r="A45" s="66"/>
      <c r="B45" s="71"/>
      <c r="C45" s="66"/>
      <c r="D45" s="16" t="s">
        <v>16</v>
      </c>
      <c r="E45" s="33">
        <v>9708</v>
      </c>
      <c r="F45" s="33">
        <v>2995</v>
      </c>
      <c r="G45" s="33">
        <v>47</v>
      </c>
      <c r="H45" s="33">
        <v>0</v>
      </c>
      <c r="I45" s="33">
        <v>157</v>
      </c>
      <c r="J45" s="33">
        <v>27</v>
      </c>
      <c r="K45" s="34">
        <f t="shared" si="0"/>
        <v>12934</v>
      </c>
      <c r="L45" s="35">
        <f>SUM(K44:K46)</f>
        <v>20148</v>
      </c>
      <c r="M45" s="69"/>
      <c r="N45" s="29"/>
      <c r="O45" s="28"/>
    </row>
    <row r="46" spans="1:24" ht="16.5" customHeight="1">
      <c r="A46" s="66"/>
      <c r="B46" s="62" t="s">
        <v>20</v>
      </c>
      <c r="C46" s="63"/>
      <c r="D46" s="21" t="s">
        <v>17</v>
      </c>
      <c r="E46" s="36">
        <v>2190</v>
      </c>
      <c r="F46" s="36">
        <v>668</v>
      </c>
      <c r="G46" s="36">
        <v>11</v>
      </c>
      <c r="H46" s="36">
        <v>0</v>
      </c>
      <c r="I46" s="36">
        <v>35</v>
      </c>
      <c r="J46" s="36">
        <v>6</v>
      </c>
      <c r="K46" s="37">
        <f t="shared" si="0"/>
        <v>2910</v>
      </c>
      <c r="L46" s="38"/>
      <c r="M46" s="69"/>
      <c r="N46" s="29"/>
      <c r="O46" s="28"/>
    </row>
    <row r="47" spans="1:24" ht="16.5" customHeight="1">
      <c r="A47" s="65">
        <v>8</v>
      </c>
      <c r="B47" s="41"/>
      <c r="C47" s="65" t="s">
        <v>51</v>
      </c>
      <c r="D47" s="12" t="s">
        <v>15</v>
      </c>
      <c r="E47" s="30">
        <v>2380</v>
      </c>
      <c r="F47" s="30">
        <v>761</v>
      </c>
      <c r="G47" s="30">
        <v>7</v>
      </c>
      <c r="H47" s="30">
        <v>2</v>
      </c>
      <c r="I47" s="30">
        <v>42</v>
      </c>
      <c r="J47" s="30">
        <v>4</v>
      </c>
      <c r="K47" s="31">
        <f t="shared" si="0"/>
        <v>3196</v>
      </c>
      <c r="L47" s="32"/>
      <c r="M47" s="68">
        <f>SUM(L47:L55)</f>
        <v>18447</v>
      </c>
      <c r="N47" s="91" t="s">
        <v>50</v>
      </c>
      <c r="O47" s="28"/>
    </row>
    <row r="48" spans="1:24" ht="16.5" customHeight="1">
      <c r="A48" s="66"/>
      <c r="C48" s="66"/>
      <c r="D48" s="16" t="s">
        <v>16</v>
      </c>
      <c r="E48" s="33">
        <v>7220</v>
      </c>
      <c r="F48" s="33">
        <v>3251</v>
      </c>
      <c r="G48" s="33">
        <v>26</v>
      </c>
      <c r="H48" s="33">
        <v>3</v>
      </c>
      <c r="I48" s="33">
        <v>177</v>
      </c>
      <c r="J48" s="33">
        <v>12</v>
      </c>
      <c r="K48" s="34">
        <f t="shared" si="0"/>
        <v>10689</v>
      </c>
      <c r="L48" s="35">
        <f>SUM(K47:K49)</f>
        <v>16028</v>
      </c>
      <c r="M48" s="69"/>
      <c r="N48" s="29"/>
      <c r="O48" s="28"/>
    </row>
    <row r="49" spans="1:15" ht="16.5" customHeight="1">
      <c r="A49" s="66"/>
      <c r="B49" s="76" t="s">
        <v>108</v>
      </c>
      <c r="C49" s="63"/>
      <c r="D49" s="21" t="s">
        <v>17</v>
      </c>
      <c r="E49" s="43">
        <v>1420</v>
      </c>
      <c r="F49" s="43">
        <v>685</v>
      </c>
      <c r="G49" s="43">
        <v>5</v>
      </c>
      <c r="H49" s="43">
        <v>0</v>
      </c>
      <c r="I49" s="43">
        <v>26</v>
      </c>
      <c r="J49" s="43">
        <v>7</v>
      </c>
      <c r="K49" s="37">
        <f t="shared" si="0"/>
        <v>2143</v>
      </c>
      <c r="L49" s="38"/>
      <c r="M49" s="69"/>
      <c r="N49" s="29"/>
      <c r="O49" s="28"/>
    </row>
    <row r="50" spans="1:15" ht="16.5" customHeight="1">
      <c r="A50" s="66"/>
      <c r="B50" s="76"/>
      <c r="C50" s="65" t="s">
        <v>52</v>
      </c>
      <c r="D50" s="12" t="s">
        <v>15</v>
      </c>
      <c r="E50" s="56">
        <v>39</v>
      </c>
      <c r="F50" s="56">
        <v>18</v>
      </c>
      <c r="G50" s="56">
        <v>0</v>
      </c>
      <c r="H50" s="56">
        <v>0</v>
      </c>
      <c r="I50" s="56">
        <v>2</v>
      </c>
      <c r="J50" s="56">
        <v>0</v>
      </c>
      <c r="K50" s="31">
        <f t="shared" ref="K50:K55" si="4">SUM(E50:J50)</f>
        <v>59</v>
      </c>
      <c r="L50" s="32"/>
      <c r="M50" s="69"/>
      <c r="N50" s="29"/>
      <c r="O50" s="28"/>
    </row>
    <row r="51" spans="1:15" ht="16.5" customHeight="1">
      <c r="A51" s="66"/>
      <c r="B51" s="64"/>
      <c r="C51" s="66"/>
      <c r="D51" s="16" t="s">
        <v>16</v>
      </c>
      <c r="E51" s="57">
        <v>157</v>
      </c>
      <c r="F51" s="57">
        <v>108</v>
      </c>
      <c r="G51" s="57">
        <v>0</v>
      </c>
      <c r="H51" s="57">
        <v>0</v>
      </c>
      <c r="I51" s="57">
        <v>11</v>
      </c>
      <c r="J51" s="57">
        <v>3</v>
      </c>
      <c r="K51" s="34">
        <f t="shared" si="4"/>
        <v>279</v>
      </c>
      <c r="L51" s="35">
        <f>SUM(K50:K52)</f>
        <v>445</v>
      </c>
      <c r="M51" s="69"/>
      <c r="N51" s="29"/>
      <c r="O51" s="28"/>
    </row>
    <row r="52" spans="1:15" ht="16.5" customHeight="1">
      <c r="A52" s="66"/>
      <c r="B52" s="64"/>
      <c r="C52" s="61"/>
      <c r="D52" s="21" t="s">
        <v>17</v>
      </c>
      <c r="E52" s="58">
        <v>58</v>
      </c>
      <c r="F52" s="58">
        <v>45</v>
      </c>
      <c r="G52" s="58">
        <v>0</v>
      </c>
      <c r="H52" s="58">
        <v>0</v>
      </c>
      <c r="I52" s="58">
        <v>0</v>
      </c>
      <c r="J52" s="58">
        <v>4</v>
      </c>
      <c r="K52" s="37">
        <f t="shared" si="4"/>
        <v>107</v>
      </c>
      <c r="L52" s="38"/>
      <c r="M52" s="69"/>
      <c r="N52" s="29"/>
      <c r="O52" s="28"/>
    </row>
    <row r="53" spans="1:15" ht="16.5" customHeight="1">
      <c r="A53" s="66"/>
      <c r="B53" s="61" t="s">
        <v>21</v>
      </c>
      <c r="C53" s="65" t="s">
        <v>53</v>
      </c>
      <c r="D53" s="12" t="s">
        <v>15</v>
      </c>
      <c r="E53" s="56">
        <v>375</v>
      </c>
      <c r="F53" s="56">
        <v>122</v>
      </c>
      <c r="G53" s="56">
        <v>0</v>
      </c>
      <c r="H53" s="56">
        <v>0</v>
      </c>
      <c r="I53" s="56">
        <v>3</v>
      </c>
      <c r="J53" s="56">
        <v>0</v>
      </c>
      <c r="K53" s="31">
        <f t="shared" si="4"/>
        <v>500</v>
      </c>
      <c r="L53" s="32"/>
      <c r="M53" s="69"/>
      <c r="N53" s="29"/>
      <c r="O53" s="28"/>
    </row>
    <row r="54" spans="1:15" ht="16.5" customHeight="1">
      <c r="A54" s="66"/>
      <c r="B54" s="2"/>
      <c r="C54" s="66"/>
      <c r="D54" s="16" t="s">
        <v>16</v>
      </c>
      <c r="E54" s="57">
        <v>787</v>
      </c>
      <c r="F54" s="57">
        <v>332</v>
      </c>
      <c r="G54" s="57">
        <v>0</v>
      </c>
      <c r="H54" s="57">
        <v>0</v>
      </c>
      <c r="I54" s="57">
        <v>11</v>
      </c>
      <c r="J54" s="57">
        <v>5</v>
      </c>
      <c r="K54" s="34">
        <f t="shared" si="4"/>
        <v>1135</v>
      </c>
      <c r="L54" s="35">
        <f>SUM(K53:K55)</f>
        <v>1974</v>
      </c>
      <c r="M54" s="69"/>
      <c r="N54" s="29"/>
      <c r="O54" s="28"/>
    </row>
    <row r="55" spans="1:15" ht="16.5" customHeight="1">
      <c r="A55" s="67"/>
      <c r="B55" s="61"/>
      <c r="C55" s="63"/>
      <c r="D55" s="21" t="s">
        <v>17</v>
      </c>
      <c r="E55" s="58">
        <v>266</v>
      </c>
      <c r="F55" s="58">
        <v>71</v>
      </c>
      <c r="G55" s="58">
        <v>0</v>
      </c>
      <c r="H55" s="58">
        <v>0</v>
      </c>
      <c r="I55" s="58">
        <v>1</v>
      </c>
      <c r="J55" s="58">
        <v>1</v>
      </c>
      <c r="K55" s="37">
        <f t="shared" si="4"/>
        <v>339</v>
      </c>
      <c r="L55" s="38"/>
      <c r="M55" s="70"/>
      <c r="N55" s="29"/>
      <c r="O55" s="28"/>
    </row>
    <row r="56" spans="1:15" ht="16.5" customHeight="1">
      <c r="A56" s="65">
        <v>9</v>
      </c>
      <c r="B56" s="75" t="s">
        <v>39</v>
      </c>
      <c r="C56" s="65" t="s">
        <v>109</v>
      </c>
      <c r="D56" s="12" t="s">
        <v>15</v>
      </c>
      <c r="E56" s="30">
        <v>1110</v>
      </c>
      <c r="F56" s="30">
        <v>538</v>
      </c>
      <c r="G56" s="30">
        <v>5</v>
      </c>
      <c r="H56" s="30">
        <v>0</v>
      </c>
      <c r="I56" s="30">
        <v>5</v>
      </c>
      <c r="J56" s="30">
        <v>2</v>
      </c>
      <c r="K56" s="31">
        <f t="shared" si="0"/>
        <v>1660</v>
      </c>
      <c r="L56" s="32"/>
      <c r="M56" s="68">
        <f>SUM(L56:L58)</f>
        <v>10099</v>
      </c>
      <c r="N56" s="93" t="s">
        <v>54</v>
      </c>
      <c r="O56" s="28"/>
    </row>
    <row r="57" spans="1:15" ht="16.5" customHeight="1">
      <c r="A57" s="66"/>
      <c r="B57" s="71"/>
      <c r="C57" s="66"/>
      <c r="D57" s="16" t="s">
        <v>16</v>
      </c>
      <c r="E57" s="33">
        <v>4918</v>
      </c>
      <c r="F57" s="33">
        <v>2140</v>
      </c>
      <c r="G57" s="33">
        <v>29</v>
      </c>
      <c r="H57" s="33">
        <v>0</v>
      </c>
      <c r="I57" s="33">
        <v>32</v>
      </c>
      <c r="J57" s="33">
        <v>9</v>
      </c>
      <c r="K57" s="34">
        <f t="shared" si="0"/>
        <v>7128</v>
      </c>
      <c r="L57" s="35">
        <f>SUM(K56:K58)</f>
        <v>10099</v>
      </c>
      <c r="M57" s="69"/>
      <c r="N57" s="29"/>
      <c r="O57" s="28"/>
    </row>
    <row r="58" spans="1:15" ht="16.5" customHeight="1">
      <c r="A58" s="66"/>
      <c r="B58" s="61" t="s">
        <v>21</v>
      </c>
      <c r="C58" s="63"/>
      <c r="D58" s="21" t="s">
        <v>17</v>
      </c>
      <c r="E58" s="36">
        <v>990</v>
      </c>
      <c r="F58" s="36">
        <v>309</v>
      </c>
      <c r="G58" s="36">
        <v>5</v>
      </c>
      <c r="H58" s="36">
        <v>0</v>
      </c>
      <c r="I58" s="36">
        <v>7</v>
      </c>
      <c r="J58" s="36">
        <v>0</v>
      </c>
      <c r="K58" s="37">
        <f t="shared" si="0"/>
        <v>1311</v>
      </c>
      <c r="L58" s="38"/>
      <c r="M58" s="69"/>
      <c r="N58" s="29"/>
      <c r="O58" s="28"/>
    </row>
    <row r="59" spans="1:15" ht="16.5" customHeight="1">
      <c r="A59" s="65">
        <v>10</v>
      </c>
      <c r="B59" s="41"/>
      <c r="C59" s="65" t="s">
        <v>60</v>
      </c>
      <c r="D59" s="12" t="s">
        <v>15</v>
      </c>
      <c r="E59" s="30">
        <v>1354</v>
      </c>
      <c r="F59" s="30">
        <v>384</v>
      </c>
      <c r="G59" s="30">
        <v>5</v>
      </c>
      <c r="H59" s="30">
        <v>0</v>
      </c>
      <c r="I59" s="30">
        <v>1</v>
      </c>
      <c r="J59" s="30">
        <v>9</v>
      </c>
      <c r="K59" s="31">
        <f t="shared" si="0"/>
        <v>1753</v>
      </c>
      <c r="L59" s="32"/>
      <c r="M59" s="68">
        <f>SUM(L59:L64)</f>
        <v>30107</v>
      </c>
      <c r="N59" s="91" t="s">
        <v>59</v>
      </c>
      <c r="O59" s="28"/>
    </row>
    <row r="60" spans="1:15" ht="16.5" customHeight="1">
      <c r="A60" s="66"/>
      <c r="B60" s="71" t="s">
        <v>40</v>
      </c>
      <c r="C60" s="66"/>
      <c r="D60" s="16" t="s">
        <v>16</v>
      </c>
      <c r="E60" s="33">
        <v>2304</v>
      </c>
      <c r="F60" s="33">
        <v>1023</v>
      </c>
      <c r="G60" s="33">
        <v>2</v>
      </c>
      <c r="H60" s="33">
        <v>0</v>
      </c>
      <c r="I60" s="33">
        <v>6</v>
      </c>
      <c r="J60" s="33">
        <v>15</v>
      </c>
      <c r="K60" s="34">
        <f t="shared" si="0"/>
        <v>3350</v>
      </c>
      <c r="L60" s="35">
        <f>SUM(K59:K61)</f>
        <v>5885</v>
      </c>
      <c r="M60" s="69"/>
      <c r="N60" s="29"/>
      <c r="O60" s="28"/>
    </row>
    <row r="61" spans="1:15" ht="16.5" customHeight="1">
      <c r="A61" s="66"/>
      <c r="B61" s="71"/>
      <c r="C61" s="63"/>
      <c r="D61" s="21" t="s">
        <v>17</v>
      </c>
      <c r="E61" s="36">
        <v>556</v>
      </c>
      <c r="F61" s="36">
        <v>221</v>
      </c>
      <c r="G61" s="36">
        <v>0</v>
      </c>
      <c r="H61" s="36">
        <v>0</v>
      </c>
      <c r="I61" s="36">
        <v>2</v>
      </c>
      <c r="J61" s="36">
        <v>3</v>
      </c>
      <c r="K61" s="37">
        <f t="shared" si="0"/>
        <v>782</v>
      </c>
      <c r="L61" s="38"/>
      <c r="M61" s="69"/>
      <c r="N61" s="29"/>
      <c r="O61" s="28"/>
    </row>
    <row r="62" spans="1:15" ht="16.5" customHeight="1">
      <c r="A62" s="66"/>
      <c r="B62" s="44"/>
      <c r="C62" s="65" t="s">
        <v>61</v>
      </c>
      <c r="D62" s="12" t="s">
        <v>15</v>
      </c>
      <c r="E62" s="30">
        <v>3564</v>
      </c>
      <c r="F62" s="30">
        <v>939</v>
      </c>
      <c r="G62" s="30">
        <v>37</v>
      </c>
      <c r="H62" s="30">
        <v>1</v>
      </c>
      <c r="I62" s="30">
        <v>33</v>
      </c>
      <c r="J62" s="30">
        <v>2</v>
      </c>
      <c r="K62" s="31">
        <f t="shared" si="0"/>
        <v>4576</v>
      </c>
      <c r="L62" s="32"/>
      <c r="M62" s="69"/>
      <c r="N62" s="29"/>
      <c r="O62" s="28"/>
    </row>
    <row r="63" spans="1:15" ht="16.5" customHeight="1">
      <c r="A63" s="66"/>
      <c r="B63" s="61" t="s">
        <v>22</v>
      </c>
      <c r="C63" s="66"/>
      <c r="D63" s="16" t="s">
        <v>16</v>
      </c>
      <c r="E63" s="33">
        <v>11712</v>
      </c>
      <c r="F63" s="33">
        <v>3663</v>
      </c>
      <c r="G63" s="33">
        <v>119</v>
      </c>
      <c r="H63" s="33">
        <v>4</v>
      </c>
      <c r="I63" s="33">
        <v>169</v>
      </c>
      <c r="J63" s="33">
        <v>21</v>
      </c>
      <c r="K63" s="34">
        <f t="shared" si="0"/>
        <v>15688</v>
      </c>
      <c r="L63" s="35">
        <f t="shared" ref="L63" si="5">SUM(K62:K64)</f>
        <v>24222</v>
      </c>
      <c r="M63" s="69"/>
      <c r="N63" s="29"/>
      <c r="O63" s="28"/>
    </row>
    <row r="64" spans="1:15" ht="16.5" customHeight="1">
      <c r="A64" s="66"/>
      <c r="B64" s="61"/>
      <c r="C64" s="63"/>
      <c r="D64" s="21" t="s">
        <v>17</v>
      </c>
      <c r="E64" s="36">
        <v>3146</v>
      </c>
      <c r="F64" s="36">
        <v>730</v>
      </c>
      <c r="G64" s="36">
        <v>42</v>
      </c>
      <c r="H64" s="36">
        <v>0</v>
      </c>
      <c r="I64" s="36">
        <v>31</v>
      </c>
      <c r="J64" s="36">
        <v>9</v>
      </c>
      <c r="K64" s="37">
        <f t="shared" si="0"/>
        <v>3958</v>
      </c>
      <c r="L64" s="38"/>
      <c r="M64" s="69"/>
      <c r="N64" s="29"/>
      <c r="O64" s="28"/>
    </row>
    <row r="65" spans="1:15" ht="16.5" customHeight="1">
      <c r="A65" s="65">
        <v>11</v>
      </c>
      <c r="B65" s="41"/>
      <c r="C65" s="65" t="s">
        <v>90</v>
      </c>
      <c r="D65" s="12" t="s">
        <v>15</v>
      </c>
      <c r="E65" s="56">
        <v>1380</v>
      </c>
      <c r="F65" s="56">
        <v>724</v>
      </c>
      <c r="G65" s="56">
        <v>3</v>
      </c>
      <c r="H65" s="56">
        <v>1</v>
      </c>
      <c r="I65" s="56">
        <v>21</v>
      </c>
      <c r="J65" s="56">
        <v>28</v>
      </c>
      <c r="K65" s="31">
        <f t="shared" si="0"/>
        <v>2157</v>
      </c>
      <c r="L65" s="32"/>
      <c r="M65" s="68">
        <f>SUM(L65:L70)</f>
        <v>39273</v>
      </c>
      <c r="N65" s="91" t="s">
        <v>89</v>
      </c>
      <c r="O65" s="28"/>
    </row>
    <row r="66" spans="1:15" ht="16.5" customHeight="1">
      <c r="A66" s="66"/>
      <c r="B66" s="77" t="s">
        <v>41</v>
      </c>
      <c r="C66" s="66"/>
      <c r="D66" s="16" t="s">
        <v>16</v>
      </c>
      <c r="E66" s="57">
        <v>4793</v>
      </c>
      <c r="F66" s="57">
        <v>1904</v>
      </c>
      <c r="G66" s="57">
        <v>8</v>
      </c>
      <c r="H66" s="57">
        <v>0</v>
      </c>
      <c r="I66" s="57">
        <v>144</v>
      </c>
      <c r="J66" s="57">
        <v>49</v>
      </c>
      <c r="K66" s="34">
        <f t="shared" si="0"/>
        <v>6898</v>
      </c>
      <c r="L66" s="35">
        <f>SUM(K65:K67)</f>
        <v>10961</v>
      </c>
      <c r="M66" s="69"/>
      <c r="N66" s="29"/>
      <c r="O66" s="28"/>
    </row>
    <row r="67" spans="1:15" ht="16.5" customHeight="1">
      <c r="A67" s="66"/>
      <c r="B67" s="77"/>
      <c r="C67" s="63"/>
      <c r="D67" s="21" t="s">
        <v>17</v>
      </c>
      <c r="E67" s="59">
        <v>1334</v>
      </c>
      <c r="F67" s="59">
        <v>540</v>
      </c>
      <c r="G67" s="59">
        <v>4</v>
      </c>
      <c r="H67" s="59">
        <v>0</v>
      </c>
      <c r="I67" s="59">
        <v>13</v>
      </c>
      <c r="J67" s="59">
        <v>15</v>
      </c>
      <c r="K67" s="37">
        <f t="shared" si="0"/>
        <v>1906</v>
      </c>
      <c r="L67" s="38"/>
      <c r="M67" s="69"/>
      <c r="N67" s="29"/>
      <c r="O67" s="28"/>
    </row>
    <row r="68" spans="1:15" ht="16.5" customHeight="1">
      <c r="A68" s="66"/>
      <c r="B68" s="44"/>
      <c r="C68" s="65" t="s">
        <v>91</v>
      </c>
      <c r="D68" s="12" t="s">
        <v>15</v>
      </c>
      <c r="E68" s="56">
        <v>3681</v>
      </c>
      <c r="F68" s="56">
        <v>1056</v>
      </c>
      <c r="G68" s="56">
        <v>28</v>
      </c>
      <c r="H68" s="56">
        <v>0</v>
      </c>
      <c r="I68" s="56">
        <v>37</v>
      </c>
      <c r="J68" s="56">
        <v>17</v>
      </c>
      <c r="K68" s="31">
        <f t="shared" si="0"/>
        <v>4819</v>
      </c>
      <c r="L68" s="32"/>
      <c r="M68" s="69"/>
      <c r="N68" s="29"/>
      <c r="O68" s="28"/>
    </row>
    <row r="69" spans="1:15" ht="16.5" customHeight="1">
      <c r="A69" s="66"/>
      <c r="B69" s="61" t="s">
        <v>23</v>
      </c>
      <c r="C69" s="66"/>
      <c r="D69" s="16" t="s">
        <v>16</v>
      </c>
      <c r="E69" s="57">
        <v>14626</v>
      </c>
      <c r="F69" s="57">
        <v>4120</v>
      </c>
      <c r="G69" s="57">
        <v>117</v>
      </c>
      <c r="H69" s="57">
        <v>0</v>
      </c>
      <c r="I69" s="57">
        <v>161</v>
      </c>
      <c r="J69" s="57">
        <v>75</v>
      </c>
      <c r="K69" s="34">
        <f t="shared" si="0"/>
        <v>19099</v>
      </c>
      <c r="L69" s="35">
        <f>SUM(K68:K70)</f>
        <v>28312</v>
      </c>
      <c r="M69" s="69"/>
      <c r="N69" s="29"/>
      <c r="O69" s="28"/>
    </row>
    <row r="70" spans="1:15" ht="16.5" customHeight="1">
      <c r="A70" s="67"/>
      <c r="B70" s="49"/>
      <c r="C70" s="63"/>
      <c r="D70" s="21" t="s">
        <v>17</v>
      </c>
      <c r="E70" s="58">
        <v>3313</v>
      </c>
      <c r="F70" s="58">
        <v>1013</v>
      </c>
      <c r="G70" s="58">
        <v>21</v>
      </c>
      <c r="H70" s="58">
        <v>0</v>
      </c>
      <c r="I70" s="58">
        <v>32</v>
      </c>
      <c r="J70" s="58">
        <v>15</v>
      </c>
      <c r="K70" s="37">
        <f t="shared" si="0"/>
        <v>4394</v>
      </c>
      <c r="L70" s="38"/>
      <c r="M70" s="70"/>
      <c r="N70" s="29"/>
      <c r="O70" s="28"/>
    </row>
    <row r="71" spans="1:15" ht="16.5" customHeight="1">
      <c r="A71" s="65">
        <v>12</v>
      </c>
      <c r="B71" s="75" t="s">
        <v>42</v>
      </c>
      <c r="C71" s="65" t="s">
        <v>68</v>
      </c>
      <c r="D71" s="12" t="s">
        <v>15</v>
      </c>
      <c r="E71" s="30">
        <v>4280</v>
      </c>
      <c r="F71" s="30">
        <v>797</v>
      </c>
      <c r="G71" s="30">
        <v>17</v>
      </c>
      <c r="H71" s="30">
        <v>0</v>
      </c>
      <c r="I71" s="30">
        <v>46</v>
      </c>
      <c r="J71" s="30">
        <v>33</v>
      </c>
      <c r="K71" s="31">
        <f>SUM(E71:J71)</f>
        <v>5173</v>
      </c>
      <c r="L71" s="32"/>
      <c r="M71" s="68">
        <f>SUM(L71:L73)</f>
        <v>18711</v>
      </c>
      <c r="N71" s="91" t="s">
        <v>72</v>
      </c>
      <c r="O71" s="28"/>
    </row>
    <row r="72" spans="1:15" ht="16.5" customHeight="1">
      <c r="A72" s="66"/>
      <c r="B72" s="71"/>
      <c r="C72" s="66"/>
      <c r="D72" s="16" t="s">
        <v>16</v>
      </c>
      <c r="E72" s="33">
        <v>7865</v>
      </c>
      <c r="F72" s="33">
        <v>2748</v>
      </c>
      <c r="G72" s="33">
        <v>48</v>
      </c>
      <c r="H72" s="33">
        <v>0</v>
      </c>
      <c r="I72" s="33">
        <v>134</v>
      </c>
      <c r="J72" s="33">
        <v>85</v>
      </c>
      <c r="K72" s="34">
        <f t="shared" si="0"/>
        <v>10880</v>
      </c>
      <c r="L72" s="35">
        <f>SUM(K71:K73)</f>
        <v>18711</v>
      </c>
      <c r="M72" s="69"/>
      <c r="N72" s="29"/>
      <c r="O72" s="28"/>
    </row>
    <row r="73" spans="1:15" ht="16.5" customHeight="1">
      <c r="A73" s="66"/>
      <c r="B73" s="61" t="s">
        <v>43</v>
      </c>
      <c r="C73" s="63"/>
      <c r="D73" s="21" t="s">
        <v>17</v>
      </c>
      <c r="E73" s="36">
        <v>2041</v>
      </c>
      <c r="F73" s="36">
        <v>570</v>
      </c>
      <c r="G73" s="36">
        <v>7</v>
      </c>
      <c r="H73" s="36">
        <v>0</v>
      </c>
      <c r="I73" s="36">
        <v>31</v>
      </c>
      <c r="J73" s="36">
        <v>9</v>
      </c>
      <c r="K73" s="37">
        <f t="shared" si="0"/>
        <v>2658</v>
      </c>
      <c r="L73" s="38"/>
      <c r="M73" s="69"/>
      <c r="N73" s="29"/>
      <c r="O73" s="28"/>
    </row>
    <row r="74" spans="1:15" ht="16.5" customHeight="1">
      <c r="A74" s="65">
        <v>13</v>
      </c>
      <c r="B74" s="78" t="s">
        <v>44</v>
      </c>
      <c r="C74" s="65" t="s">
        <v>68</v>
      </c>
      <c r="D74" s="12" t="s">
        <v>15</v>
      </c>
      <c r="E74" s="30">
        <v>2279</v>
      </c>
      <c r="F74" s="30">
        <v>601</v>
      </c>
      <c r="G74" s="30">
        <v>17</v>
      </c>
      <c r="H74" s="30">
        <v>0</v>
      </c>
      <c r="I74" s="30">
        <v>36</v>
      </c>
      <c r="J74" s="30">
        <v>5</v>
      </c>
      <c r="K74" s="31">
        <f t="shared" si="0"/>
        <v>2938</v>
      </c>
      <c r="L74" s="32"/>
      <c r="M74" s="68">
        <f>SUM(L74:L76)</f>
        <v>15966</v>
      </c>
      <c r="N74" s="93" t="s">
        <v>71</v>
      </c>
      <c r="O74" s="28"/>
    </row>
    <row r="75" spans="1:15" ht="16.5" customHeight="1">
      <c r="A75" s="66"/>
      <c r="B75" s="74"/>
      <c r="C75" s="66"/>
      <c r="D75" s="16" t="s">
        <v>16</v>
      </c>
      <c r="E75" s="33">
        <v>7436</v>
      </c>
      <c r="F75" s="33">
        <v>2495</v>
      </c>
      <c r="G75" s="33">
        <v>37</v>
      </c>
      <c r="H75" s="33">
        <v>0</v>
      </c>
      <c r="I75" s="33">
        <v>189</v>
      </c>
      <c r="J75" s="33">
        <v>21</v>
      </c>
      <c r="K75" s="34">
        <f t="shared" si="0"/>
        <v>10178</v>
      </c>
      <c r="L75" s="35">
        <f>SUM(K74:K76)</f>
        <v>15966</v>
      </c>
      <c r="M75" s="69"/>
      <c r="N75" s="29"/>
      <c r="O75" s="28"/>
    </row>
    <row r="76" spans="1:15" ht="16.5" customHeight="1">
      <c r="A76" s="66"/>
      <c r="B76" s="61" t="s">
        <v>43</v>
      </c>
      <c r="C76" s="63"/>
      <c r="D76" s="21" t="s">
        <v>17</v>
      </c>
      <c r="E76" s="43">
        <v>2261</v>
      </c>
      <c r="F76" s="43">
        <v>553</v>
      </c>
      <c r="G76" s="43">
        <v>9</v>
      </c>
      <c r="H76" s="43">
        <v>0</v>
      </c>
      <c r="I76" s="43">
        <v>21</v>
      </c>
      <c r="J76" s="43">
        <v>6</v>
      </c>
      <c r="K76" s="37">
        <f t="shared" si="0"/>
        <v>2850</v>
      </c>
      <c r="L76" s="38"/>
      <c r="M76" s="69"/>
      <c r="N76" s="29"/>
      <c r="O76" s="28"/>
    </row>
    <row r="77" spans="1:15" ht="16.5" customHeight="1">
      <c r="A77" s="65">
        <v>14</v>
      </c>
      <c r="B77" s="75" t="s">
        <v>45</v>
      </c>
      <c r="C77" s="65" t="s">
        <v>68</v>
      </c>
      <c r="D77" s="12" t="s">
        <v>15</v>
      </c>
      <c r="E77" s="30">
        <v>2025</v>
      </c>
      <c r="F77" s="30">
        <v>655</v>
      </c>
      <c r="G77" s="30">
        <v>13</v>
      </c>
      <c r="H77" s="30">
        <v>0</v>
      </c>
      <c r="I77" s="30">
        <v>11</v>
      </c>
      <c r="J77" s="30">
        <v>13</v>
      </c>
      <c r="K77" s="31">
        <f t="shared" si="0"/>
        <v>2717</v>
      </c>
      <c r="L77" s="32"/>
      <c r="M77" s="68">
        <f>SUM(L77:L79)</f>
        <v>17285</v>
      </c>
      <c r="N77" s="91" t="s">
        <v>73</v>
      </c>
      <c r="O77" s="28"/>
    </row>
    <row r="78" spans="1:15" ht="16.5" customHeight="1">
      <c r="A78" s="66"/>
      <c r="B78" s="71"/>
      <c r="C78" s="66"/>
      <c r="D78" s="16" t="s">
        <v>16</v>
      </c>
      <c r="E78" s="33">
        <v>8217</v>
      </c>
      <c r="F78" s="33">
        <v>3025</v>
      </c>
      <c r="G78" s="33">
        <v>43</v>
      </c>
      <c r="H78" s="33">
        <v>0</v>
      </c>
      <c r="I78" s="33">
        <v>136</v>
      </c>
      <c r="J78" s="33">
        <v>32</v>
      </c>
      <c r="K78" s="34">
        <f t="shared" si="0"/>
        <v>11453</v>
      </c>
      <c r="L78" s="35">
        <f>SUM(K77:K79)</f>
        <v>17285</v>
      </c>
      <c r="M78" s="69"/>
      <c r="N78" s="29"/>
      <c r="O78" s="28"/>
    </row>
    <row r="79" spans="1:15" ht="16.5" customHeight="1">
      <c r="A79" s="66"/>
      <c r="B79" s="61" t="s">
        <v>43</v>
      </c>
      <c r="C79" s="50"/>
      <c r="D79" s="21" t="s">
        <v>17</v>
      </c>
      <c r="E79" s="43">
        <v>2291</v>
      </c>
      <c r="F79" s="43">
        <v>791</v>
      </c>
      <c r="G79" s="43">
        <v>13</v>
      </c>
      <c r="H79" s="43">
        <v>0</v>
      </c>
      <c r="I79" s="43">
        <v>12</v>
      </c>
      <c r="J79" s="36">
        <v>8</v>
      </c>
      <c r="K79" s="37">
        <f t="shared" si="0"/>
        <v>3115</v>
      </c>
      <c r="L79" s="38"/>
      <c r="M79" s="69"/>
      <c r="N79" s="29"/>
      <c r="O79" s="28"/>
    </row>
    <row r="80" spans="1:15" s="51" customFormat="1" ht="17.25" customHeight="1">
      <c r="A80" s="65">
        <v>15</v>
      </c>
      <c r="B80" s="11"/>
      <c r="C80" s="65" t="s">
        <v>85</v>
      </c>
      <c r="D80" s="12" t="s">
        <v>15</v>
      </c>
      <c r="E80" s="30">
        <v>2243</v>
      </c>
      <c r="F80" s="30">
        <v>320</v>
      </c>
      <c r="G80" s="30">
        <v>2</v>
      </c>
      <c r="H80" s="30">
        <v>0</v>
      </c>
      <c r="I80" s="30">
        <v>10</v>
      </c>
      <c r="J80" s="30">
        <v>6</v>
      </c>
      <c r="K80" s="31">
        <f t="shared" si="0"/>
        <v>2581</v>
      </c>
      <c r="L80" s="32"/>
      <c r="M80" s="68">
        <f>SUM(L80:L85)</f>
        <v>56941</v>
      </c>
      <c r="N80" s="93" t="s">
        <v>84</v>
      </c>
      <c r="O80" s="28"/>
    </row>
    <row r="81" spans="1:19" s="51" customFormat="1" ht="17.25" customHeight="1">
      <c r="A81" s="66"/>
      <c r="B81" s="76" t="s">
        <v>46</v>
      </c>
      <c r="C81" s="66"/>
      <c r="D81" s="16" t="s">
        <v>16</v>
      </c>
      <c r="E81" s="33">
        <v>5278</v>
      </c>
      <c r="F81" s="33">
        <v>1276</v>
      </c>
      <c r="G81" s="33">
        <v>12</v>
      </c>
      <c r="H81" s="33">
        <v>1</v>
      </c>
      <c r="I81" s="33">
        <v>63</v>
      </c>
      <c r="J81" s="33">
        <v>29</v>
      </c>
      <c r="K81" s="34">
        <f t="shared" si="0"/>
        <v>6659</v>
      </c>
      <c r="L81" s="35">
        <f>SUM(K80:K82)</f>
        <v>10486</v>
      </c>
      <c r="M81" s="69"/>
      <c r="N81" s="29"/>
      <c r="O81" s="28"/>
    </row>
    <row r="82" spans="1:19" ht="16.5" customHeight="1">
      <c r="A82" s="66"/>
      <c r="B82" s="76"/>
      <c r="C82" s="63"/>
      <c r="D82" s="21" t="s">
        <v>17</v>
      </c>
      <c r="E82" s="36">
        <v>1038</v>
      </c>
      <c r="F82" s="36">
        <v>196</v>
      </c>
      <c r="G82" s="36">
        <v>3</v>
      </c>
      <c r="H82" s="36">
        <v>1</v>
      </c>
      <c r="I82" s="36">
        <v>5</v>
      </c>
      <c r="J82" s="36">
        <v>3</v>
      </c>
      <c r="K82" s="37">
        <f t="shared" si="0"/>
        <v>1246</v>
      </c>
      <c r="L82" s="38"/>
      <c r="M82" s="69"/>
      <c r="N82" s="29"/>
      <c r="O82" s="28"/>
    </row>
    <row r="83" spans="1:19" ht="16.5" customHeight="1">
      <c r="A83" s="66"/>
      <c r="B83" s="52"/>
      <c r="C83" s="65" t="s">
        <v>86</v>
      </c>
      <c r="D83" s="12" t="s">
        <v>15</v>
      </c>
      <c r="E83" s="30">
        <v>5530</v>
      </c>
      <c r="F83" s="30">
        <v>1730</v>
      </c>
      <c r="G83" s="30">
        <v>202</v>
      </c>
      <c r="H83" s="30">
        <v>5</v>
      </c>
      <c r="I83" s="30">
        <v>75</v>
      </c>
      <c r="J83" s="30">
        <v>176</v>
      </c>
      <c r="K83" s="31">
        <f t="shared" si="0"/>
        <v>7718</v>
      </c>
      <c r="L83" s="32"/>
      <c r="M83" s="69"/>
      <c r="N83" s="29"/>
      <c r="O83" s="28"/>
    </row>
    <row r="84" spans="1:19" ht="16.5" customHeight="1">
      <c r="A84" s="66"/>
      <c r="B84" s="61" t="s">
        <v>24</v>
      </c>
      <c r="C84" s="66"/>
      <c r="D84" s="16" t="s">
        <v>16</v>
      </c>
      <c r="E84" s="33">
        <v>21986</v>
      </c>
      <c r="F84" s="33">
        <v>7713</v>
      </c>
      <c r="G84" s="33">
        <v>788</v>
      </c>
      <c r="H84" s="33">
        <v>13</v>
      </c>
      <c r="I84" s="33">
        <v>727</v>
      </c>
      <c r="J84" s="33">
        <v>480</v>
      </c>
      <c r="K84" s="34">
        <f t="shared" si="0"/>
        <v>31707</v>
      </c>
      <c r="L84" s="35">
        <f>SUM(K83:K85)</f>
        <v>46455</v>
      </c>
      <c r="M84" s="69"/>
      <c r="N84" s="29"/>
      <c r="O84" s="28"/>
    </row>
    <row r="85" spans="1:19" ht="16.5" customHeight="1">
      <c r="A85" s="67"/>
      <c r="B85" s="63"/>
      <c r="C85" s="63"/>
      <c r="D85" s="21" t="s">
        <v>17</v>
      </c>
      <c r="E85" s="43">
        <v>5103</v>
      </c>
      <c r="F85" s="43">
        <v>1624</v>
      </c>
      <c r="G85" s="43">
        <v>186</v>
      </c>
      <c r="H85" s="43">
        <v>3</v>
      </c>
      <c r="I85" s="43">
        <v>45</v>
      </c>
      <c r="J85" s="43">
        <v>69</v>
      </c>
      <c r="K85" s="37">
        <f t="shared" si="0"/>
        <v>7030</v>
      </c>
      <c r="L85" s="38"/>
      <c r="M85" s="70"/>
      <c r="N85" s="29"/>
      <c r="O85" s="28"/>
    </row>
    <row r="86" spans="1:19" ht="16.5" customHeight="1">
      <c r="A86" s="65">
        <v>16</v>
      </c>
      <c r="B86" s="41"/>
      <c r="C86" s="75" t="s">
        <v>88</v>
      </c>
      <c r="D86" s="12" t="s">
        <v>15</v>
      </c>
      <c r="E86" s="30">
        <v>3034</v>
      </c>
      <c r="F86" s="30">
        <v>535</v>
      </c>
      <c r="G86" s="30">
        <v>14</v>
      </c>
      <c r="H86" s="30">
        <v>2</v>
      </c>
      <c r="I86" s="30">
        <v>10</v>
      </c>
      <c r="J86" s="30">
        <v>44</v>
      </c>
      <c r="K86" s="31">
        <f t="shared" si="0"/>
        <v>3639</v>
      </c>
      <c r="L86" s="32"/>
      <c r="M86" s="68">
        <f>SUM(L86:L91)</f>
        <v>27016</v>
      </c>
      <c r="N86" s="93" t="s">
        <v>87</v>
      </c>
      <c r="P86" s="29"/>
      <c r="R86" s="29"/>
      <c r="S86" s="29"/>
    </row>
    <row r="87" spans="1:19" ht="16.5" customHeight="1">
      <c r="A87" s="66"/>
      <c r="B87" s="71" t="s">
        <v>47</v>
      </c>
      <c r="C87" s="71"/>
      <c r="D87" s="16" t="s">
        <v>16</v>
      </c>
      <c r="E87" s="33">
        <v>7231</v>
      </c>
      <c r="F87" s="33">
        <v>2382</v>
      </c>
      <c r="G87" s="33">
        <v>49</v>
      </c>
      <c r="H87" s="33">
        <v>5</v>
      </c>
      <c r="I87" s="33">
        <v>82</v>
      </c>
      <c r="J87" s="33">
        <v>207</v>
      </c>
      <c r="K87" s="34">
        <f t="shared" si="0"/>
        <v>9956</v>
      </c>
      <c r="L87" s="35">
        <f>SUM(K86:K88)</f>
        <v>16586</v>
      </c>
      <c r="M87" s="69"/>
      <c r="N87" s="29"/>
      <c r="P87" s="29"/>
      <c r="R87" s="29"/>
      <c r="S87" s="29"/>
    </row>
    <row r="88" spans="1:19" ht="16.5" customHeight="1">
      <c r="A88" s="66"/>
      <c r="B88" s="71"/>
      <c r="C88" s="63"/>
      <c r="D88" s="21" t="s">
        <v>17</v>
      </c>
      <c r="E88" s="36">
        <v>2360</v>
      </c>
      <c r="F88" s="36">
        <v>571</v>
      </c>
      <c r="G88" s="36">
        <v>5</v>
      </c>
      <c r="H88" s="36">
        <v>1</v>
      </c>
      <c r="I88" s="36">
        <v>7</v>
      </c>
      <c r="J88" s="36">
        <v>47</v>
      </c>
      <c r="K88" s="37">
        <f t="shared" si="0"/>
        <v>2991</v>
      </c>
      <c r="L88" s="38"/>
      <c r="M88" s="69"/>
      <c r="N88" s="29"/>
      <c r="O88" s="28"/>
    </row>
    <row r="89" spans="1:19" ht="16.5" customHeight="1">
      <c r="A89" s="66"/>
      <c r="B89" s="62"/>
      <c r="C89" s="65" t="s">
        <v>47</v>
      </c>
      <c r="D89" s="12" t="s">
        <v>15</v>
      </c>
      <c r="E89" s="30">
        <v>1509</v>
      </c>
      <c r="F89" s="30">
        <v>438</v>
      </c>
      <c r="G89" s="30">
        <v>72</v>
      </c>
      <c r="H89" s="30">
        <v>4</v>
      </c>
      <c r="I89" s="30">
        <v>7</v>
      </c>
      <c r="J89" s="30">
        <v>11</v>
      </c>
      <c r="K89" s="31">
        <f t="shared" ref="K89:K127" si="6">SUM(E89:J89)</f>
        <v>2041</v>
      </c>
      <c r="L89" s="32"/>
      <c r="M89" s="69"/>
      <c r="N89" s="29"/>
      <c r="O89" s="28"/>
    </row>
    <row r="90" spans="1:19" ht="16.5" customHeight="1">
      <c r="A90" s="66"/>
      <c r="B90" s="61" t="s">
        <v>25</v>
      </c>
      <c r="C90" s="66"/>
      <c r="D90" s="16" t="s">
        <v>16</v>
      </c>
      <c r="E90" s="33">
        <v>4800</v>
      </c>
      <c r="F90" s="33">
        <v>1651</v>
      </c>
      <c r="G90" s="33">
        <v>301</v>
      </c>
      <c r="H90" s="33">
        <v>12</v>
      </c>
      <c r="I90" s="33">
        <v>43</v>
      </c>
      <c r="J90" s="33">
        <v>64</v>
      </c>
      <c r="K90" s="34">
        <f t="shared" si="6"/>
        <v>6871</v>
      </c>
      <c r="L90" s="35">
        <f>SUM(K89:K91)</f>
        <v>10430</v>
      </c>
      <c r="M90" s="69"/>
      <c r="N90" s="29"/>
      <c r="O90" s="28"/>
    </row>
    <row r="91" spans="1:19" ht="16.5" customHeight="1">
      <c r="A91" s="67"/>
      <c r="B91" s="49"/>
      <c r="C91" s="63"/>
      <c r="D91" s="21" t="s">
        <v>17</v>
      </c>
      <c r="E91" s="43">
        <v>1173</v>
      </c>
      <c r="F91" s="43">
        <v>264</v>
      </c>
      <c r="G91" s="43">
        <v>61</v>
      </c>
      <c r="H91" s="43">
        <v>1</v>
      </c>
      <c r="I91" s="43">
        <v>8</v>
      </c>
      <c r="J91" s="43">
        <v>11</v>
      </c>
      <c r="K91" s="37">
        <f t="shared" si="6"/>
        <v>1518</v>
      </c>
      <c r="L91" s="38"/>
      <c r="M91" s="70"/>
      <c r="N91" s="29"/>
      <c r="O91" s="28"/>
    </row>
    <row r="92" spans="1:19" ht="16.5" customHeight="1">
      <c r="A92" s="65">
        <v>17</v>
      </c>
      <c r="B92" s="75" t="s">
        <v>69</v>
      </c>
      <c r="C92" s="65" t="s">
        <v>82</v>
      </c>
      <c r="D92" s="25" t="s">
        <v>15</v>
      </c>
      <c r="E92" s="30">
        <v>851</v>
      </c>
      <c r="F92" s="30">
        <v>233</v>
      </c>
      <c r="G92" s="30">
        <v>81</v>
      </c>
      <c r="H92" s="30">
        <v>2</v>
      </c>
      <c r="I92" s="30">
        <v>19</v>
      </c>
      <c r="J92" s="30">
        <v>126</v>
      </c>
      <c r="K92" s="31">
        <f t="shared" si="6"/>
        <v>1312</v>
      </c>
      <c r="L92" s="53"/>
      <c r="M92" s="68">
        <f>SUM(L92:L94)</f>
        <v>8472</v>
      </c>
      <c r="N92" s="91" t="s">
        <v>83</v>
      </c>
      <c r="P92" s="29"/>
      <c r="R92" s="29"/>
      <c r="S92" s="29"/>
    </row>
    <row r="93" spans="1:19" ht="16.5" customHeight="1">
      <c r="A93" s="66"/>
      <c r="B93" s="71"/>
      <c r="C93" s="66"/>
      <c r="D93" s="16" t="s">
        <v>16</v>
      </c>
      <c r="E93" s="33">
        <v>3859</v>
      </c>
      <c r="F93" s="33">
        <v>978</v>
      </c>
      <c r="G93" s="33">
        <v>339</v>
      </c>
      <c r="H93" s="33">
        <v>4</v>
      </c>
      <c r="I93" s="33">
        <v>137</v>
      </c>
      <c r="J93" s="33">
        <v>609</v>
      </c>
      <c r="K93" s="34">
        <f t="shared" si="6"/>
        <v>5926</v>
      </c>
      <c r="L93" s="35">
        <f>SUM(K92:K94)</f>
        <v>8472</v>
      </c>
      <c r="M93" s="69"/>
      <c r="P93" s="29"/>
      <c r="R93" s="29"/>
      <c r="S93" s="29"/>
    </row>
    <row r="94" spans="1:19" ht="16.5" customHeight="1">
      <c r="A94" s="66"/>
      <c r="B94" s="61" t="s">
        <v>48</v>
      </c>
      <c r="C94" s="63"/>
      <c r="D94" s="21" t="s">
        <v>17</v>
      </c>
      <c r="E94" s="43">
        <v>817</v>
      </c>
      <c r="F94" s="43">
        <v>170</v>
      </c>
      <c r="G94" s="43">
        <v>56</v>
      </c>
      <c r="H94" s="43">
        <v>1</v>
      </c>
      <c r="I94" s="43">
        <v>19</v>
      </c>
      <c r="J94" s="43">
        <v>171</v>
      </c>
      <c r="K94" s="37">
        <f t="shared" si="6"/>
        <v>1234</v>
      </c>
      <c r="L94" s="38"/>
      <c r="M94" s="69"/>
      <c r="N94" s="29"/>
      <c r="P94" s="29"/>
      <c r="R94" s="29"/>
      <c r="S94" s="29"/>
    </row>
    <row r="95" spans="1:19" ht="16.5" customHeight="1">
      <c r="A95" s="65">
        <v>18</v>
      </c>
      <c r="B95" s="41"/>
      <c r="C95" s="65" t="s">
        <v>82</v>
      </c>
      <c r="D95" s="12" t="s">
        <v>15</v>
      </c>
      <c r="E95" s="56">
        <f>[1]Analysis!$B$97</f>
        <v>291</v>
      </c>
      <c r="F95" s="56">
        <f>[1]Analysis!$C$97</f>
        <v>69</v>
      </c>
      <c r="G95" s="56">
        <f>[1]Analysis!$D$97</f>
        <v>30</v>
      </c>
      <c r="H95" s="56">
        <f>[1]Analysis!$E$97</f>
        <v>0</v>
      </c>
      <c r="I95" s="56">
        <f>[1]Analysis!$F$97</f>
        <v>3</v>
      </c>
      <c r="J95" s="56">
        <f>[1]Analysis!$G$97</f>
        <v>9</v>
      </c>
      <c r="K95" s="31">
        <f t="shared" si="6"/>
        <v>402</v>
      </c>
      <c r="L95" s="32"/>
      <c r="M95" s="68">
        <f>SUM(L95:L103)</f>
        <v>12160</v>
      </c>
      <c r="N95" s="91" t="s">
        <v>96</v>
      </c>
      <c r="P95" s="29"/>
      <c r="R95" s="29"/>
      <c r="S95" s="29"/>
    </row>
    <row r="96" spans="1:19" ht="16.5" customHeight="1">
      <c r="A96" s="66"/>
      <c r="B96" s="44"/>
      <c r="C96" s="66"/>
      <c r="D96" s="16" t="s">
        <v>16</v>
      </c>
      <c r="E96" s="57">
        <f>[1]Analysis!$B$98</f>
        <v>1160</v>
      </c>
      <c r="F96" s="57">
        <f>[1]Analysis!$C$98</f>
        <v>411</v>
      </c>
      <c r="G96" s="57">
        <f>[1]Analysis!$D$98</f>
        <v>114</v>
      </c>
      <c r="H96" s="57">
        <f>[1]Analysis!$E$98</f>
        <v>0</v>
      </c>
      <c r="I96" s="57">
        <f>[1]Analysis!$F$98</f>
        <v>15</v>
      </c>
      <c r="J96" s="57">
        <f>[1]Analysis!$G$98</f>
        <v>131</v>
      </c>
      <c r="K96" s="34">
        <f t="shared" si="6"/>
        <v>1831</v>
      </c>
      <c r="L96" s="35">
        <f>SUM(K95:K97)</f>
        <v>2652</v>
      </c>
      <c r="M96" s="69"/>
      <c r="P96" s="29"/>
      <c r="R96" s="29"/>
      <c r="S96" s="29"/>
    </row>
    <row r="97" spans="1:19" ht="16.5" customHeight="1">
      <c r="A97" s="66"/>
      <c r="B97" s="71" t="s">
        <v>70</v>
      </c>
      <c r="C97" s="63"/>
      <c r="D97" s="21" t="s">
        <v>17</v>
      </c>
      <c r="E97" s="58">
        <f>[1]Analysis!$B$99</f>
        <v>223</v>
      </c>
      <c r="F97" s="58">
        <f>[1]Analysis!$C$99</f>
        <v>127</v>
      </c>
      <c r="G97" s="58">
        <f>[1]Analysis!$D$99</f>
        <v>24</v>
      </c>
      <c r="H97" s="58">
        <f>[1]Analysis!$E$99</f>
        <v>0</v>
      </c>
      <c r="I97" s="58">
        <f>[1]Analysis!$F$99</f>
        <v>0</v>
      </c>
      <c r="J97" s="58">
        <f>[1]Analysis!$G$99</f>
        <v>45</v>
      </c>
      <c r="K97" s="37">
        <f t="shared" si="6"/>
        <v>419</v>
      </c>
      <c r="L97" s="38"/>
      <c r="M97" s="69"/>
      <c r="N97" s="29"/>
      <c r="P97" s="29"/>
      <c r="R97" s="29"/>
      <c r="S97" s="29"/>
    </row>
    <row r="98" spans="1:19" ht="16.5" customHeight="1">
      <c r="A98" s="66"/>
      <c r="B98" s="71"/>
      <c r="C98" s="65" t="s">
        <v>97</v>
      </c>
      <c r="D98" s="25" t="s">
        <v>15</v>
      </c>
      <c r="E98" s="56">
        <f>[1]Analysis!$BF$97</f>
        <v>700</v>
      </c>
      <c r="F98" s="56">
        <f>[1]Analysis!$BG$97</f>
        <v>249</v>
      </c>
      <c r="G98" s="56">
        <f>[1]Analysis!$BH$97</f>
        <v>15</v>
      </c>
      <c r="H98" s="56">
        <f>[1]Analysis!$BI$97</f>
        <v>2</v>
      </c>
      <c r="I98" s="56">
        <f>[1]Analysis!$BJ$97</f>
        <v>9</v>
      </c>
      <c r="J98" s="56">
        <f>[1]Analysis!$BK$97</f>
        <v>43</v>
      </c>
      <c r="K98" s="31">
        <f t="shared" si="6"/>
        <v>1018</v>
      </c>
      <c r="L98" s="53"/>
      <c r="M98" s="69"/>
      <c r="N98" s="29"/>
      <c r="P98" s="29"/>
      <c r="R98" s="29"/>
      <c r="S98" s="29"/>
    </row>
    <row r="99" spans="1:19" ht="16.5" customHeight="1">
      <c r="A99" s="66"/>
      <c r="B99" s="62"/>
      <c r="C99" s="66"/>
      <c r="D99" s="16" t="s">
        <v>16</v>
      </c>
      <c r="E99" s="57">
        <f>[1]Analysis!$BF$98</f>
        <v>2950</v>
      </c>
      <c r="F99" s="57">
        <f>[1]Analysis!$BG$98</f>
        <v>1034</v>
      </c>
      <c r="G99" s="57">
        <f>[1]Analysis!$BH$98</f>
        <v>61</v>
      </c>
      <c r="H99" s="57">
        <f>[1]Analysis!$BI$98</f>
        <v>3</v>
      </c>
      <c r="I99" s="57">
        <f>[1]Analysis!$BJ$98</f>
        <v>81</v>
      </c>
      <c r="J99" s="57">
        <f>[1]Analysis!$BK$98</f>
        <v>270</v>
      </c>
      <c r="K99" s="34">
        <f t="shared" si="6"/>
        <v>4399</v>
      </c>
      <c r="L99" s="35">
        <f>SUM(K98:K100)</f>
        <v>6236</v>
      </c>
      <c r="M99" s="69"/>
      <c r="N99" s="29"/>
      <c r="P99" s="29"/>
      <c r="R99" s="29"/>
      <c r="S99" s="29"/>
    </row>
    <row r="100" spans="1:19" ht="16.5" customHeight="1">
      <c r="A100" s="66"/>
      <c r="B100" s="2"/>
      <c r="C100" s="63"/>
      <c r="D100" s="21" t="s">
        <v>17</v>
      </c>
      <c r="E100" s="58">
        <f>[1]Analysis!$BF$99</f>
        <v>541</v>
      </c>
      <c r="F100" s="58">
        <f>[1]Analysis!$BG$99</f>
        <v>197</v>
      </c>
      <c r="G100" s="58">
        <f>[1]Analysis!$BH$99</f>
        <v>16</v>
      </c>
      <c r="H100" s="58">
        <f>[1]Analysis!$BI$99</f>
        <v>1</v>
      </c>
      <c r="I100" s="58">
        <f>[1]Analysis!$BJ$99</f>
        <v>5</v>
      </c>
      <c r="J100" s="58">
        <f>[1]Analysis!$BK$99</f>
        <v>59</v>
      </c>
      <c r="K100" s="37">
        <f t="shared" si="6"/>
        <v>819</v>
      </c>
      <c r="L100" s="38"/>
      <c r="M100" s="69"/>
      <c r="N100" s="29"/>
      <c r="P100" s="29"/>
      <c r="R100" s="29"/>
      <c r="S100" s="29"/>
    </row>
    <row r="101" spans="1:19" ht="16.5" customHeight="1">
      <c r="A101" s="66"/>
      <c r="B101" s="61" t="s">
        <v>49</v>
      </c>
      <c r="C101" s="65" t="s">
        <v>98</v>
      </c>
      <c r="D101" s="25" t="s">
        <v>15</v>
      </c>
      <c r="E101" s="30">
        <v>337</v>
      </c>
      <c r="F101" s="30">
        <v>110</v>
      </c>
      <c r="G101" s="30">
        <v>28</v>
      </c>
      <c r="H101" s="30">
        <v>0</v>
      </c>
      <c r="I101" s="30">
        <v>3</v>
      </c>
      <c r="J101" s="30">
        <v>36</v>
      </c>
      <c r="K101" s="31">
        <f t="shared" si="6"/>
        <v>514</v>
      </c>
      <c r="L101" s="53"/>
      <c r="M101" s="69"/>
      <c r="N101" s="29"/>
      <c r="P101" s="29"/>
      <c r="R101" s="29"/>
      <c r="S101" s="29"/>
    </row>
    <row r="102" spans="1:19" ht="16.5" customHeight="1">
      <c r="A102" s="66"/>
      <c r="B102" s="2"/>
      <c r="C102" s="66"/>
      <c r="D102" s="16" t="s">
        <v>16</v>
      </c>
      <c r="E102" s="33">
        <v>1224</v>
      </c>
      <c r="F102" s="33">
        <v>458</v>
      </c>
      <c r="G102" s="33">
        <v>164</v>
      </c>
      <c r="H102" s="33">
        <v>0</v>
      </c>
      <c r="I102" s="33">
        <v>13</v>
      </c>
      <c r="J102" s="33">
        <v>291</v>
      </c>
      <c r="K102" s="34">
        <f t="shared" si="6"/>
        <v>2150</v>
      </c>
      <c r="L102" s="35">
        <f>SUM(K101:K103)</f>
        <v>3272</v>
      </c>
      <c r="M102" s="69"/>
      <c r="N102" s="29"/>
      <c r="P102" s="29"/>
      <c r="R102" s="29"/>
      <c r="S102" s="29"/>
    </row>
    <row r="103" spans="1:19" ht="16.5" customHeight="1">
      <c r="A103" s="67"/>
      <c r="B103" s="63"/>
      <c r="C103" s="63"/>
      <c r="D103" s="21" t="s">
        <v>17</v>
      </c>
      <c r="E103" s="43">
        <v>339</v>
      </c>
      <c r="F103" s="43">
        <v>132</v>
      </c>
      <c r="G103" s="43">
        <v>37</v>
      </c>
      <c r="H103" s="43">
        <v>0</v>
      </c>
      <c r="I103" s="43">
        <v>0</v>
      </c>
      <c r="J103" s="43">
        <v>100</v>
      </c>
      <c r="K103" s="37">
        <f t="shared" si="6"/>
        <v>608</v>
      </c>
      <c r="L103" s="38"/>
      <c r="M103" s="70"/>
      <c r="N103" s="29"/>
      <c r="P103" s="29"/>
      <c r="R103" s="29"/>
      <c r="S103" s="29"/>
    </row>
    <row r="104" spans="1:19" ht="16.5" customHeight="1">
      <c r="A104" s="65">
        <v>19</v>
      </c>
      <c r="B104" s="41"/>
      <c r="C104" s="65" t="s">
        <v>99</v>
      </c>
      <c r="D104" s="25" t="s">
        <v>15</v>
      </c>
      <c r="E104" s="30">
        <v>2429</v>
      </c>
      <c r="F104" s="30">
        <v>400</v>
      </c>
      <c r="G104" s="30">
        <v>6</v>
      </c>
      <c r="H104" s="30">
        <v>0</v>
      </c>
      <c r="I104" s="30">
        <v>17</v>
      </c>
      <c r="J104" s="30">
        <v>16</v>
      </c>
      <c r="K104" s="31">
        <f t="shared" si="6"/>
        <v>2868</v>
      </c>
      <c r="L104" s="53"/>
      <c r="M104" s="68">
        <f>SUM(L104:L109)</f>
        <v>42065</v>
      </c>
      <c r="N104" s="91" t="s">
        <v>101</v>
      </c>
      <c r="P104" s="29"/>
      <c r="R104" s="29"/>
      <c r="S104" s="29"/>
    </row>
    <row r="105" spans="1:19" ht="16.5" customHeight="1">
      <c r="A105" s="66"/>
      <c r="B105" s="71" t="s">
        <v>79</v>
      </c>
      <c r="C105" s="66"/>
      <c r="D105" s="16" t="s">
        <v>16</v>
      </c>
      <c r="E105" s="33">
        <v>4165</v>
      </c>
      <c r="F105" s="33">
        <v>1742</v>
      </c>
      <c r="G105" s="33">
        <v>12</v>
      </c>
      <c r="H105" s="33">
        <v>0</v>
      </c>
      <c r="I105" s="33">
        <v>141</v>
      </c>
      <c r="J105" s="33">
        <v>64</v>
      </c>
      <c r="K105" s="34">
        <f t="shared" si="6"/>
        <v>6124</v>
      </c>
      <c r="L105" s="35">
        <f>SUM(K104:K106)</f>
        <v>11134</v>
      </c>
      <c r="M105" s="69"/>
      <c r="P105" s="29"/>
      <c r="R105" s="29"/>
      <c r="S105" s="29"/>
    </row>
    <row r="106" spans="1:19" ht="16.5" customHeight="1">
      <c r="A106" s="66"/>
      <c r="B106" s="71"/>
      <c r="C106" s="63"/>
      <c r="D106" s="21" t="s">
        <v>17</v>
      </c>
      <c r="E106" s="43">
        <v>1674</v>
      </c>
      <c r="F106" s="43">
        <v>427</v>
      </c>
      <c r="G106" s="43">
        <v>3</v>
      </c>
      <c r="H106" s="43">
        <v>0</v>
      </c>
      <c r="I106" s="43">
        <v>16</v>
      </c>
      <c r="J106" s="43">
        <v>22</v>
      </c>
      <c r="K106" s="37">
        <f t="shared" si="6"/>
        <v>2142</v>
      </c>
      <c r="L106" s="38"/>
      <c r="M106" s="69"/>
      <c r="N106" s="29"/>
      <c r="P106" s="29"/>
      <c r="R106" s="29"/>
      <c r="S106" s="29"/>
    </row>
    <row r="107" spans="1:19" ht="16.5" customHeight="1">
      <c r="A107" s="66"/>
      <c r="B107" s="44"/>
      <c r="C107" s="65" t="s">
        <v>100</v>
      </c>
      <c r="D107" s="25" t="s">
        <v>15</v>
      </c>
      <c r="E107" s="30">
        <v>4218</v>
      </c>
      <c r="F107" s="30">
        <v>1527</v>
      </c>
      <c r="G107" s="30">
        <v>20</v>
      </c>
      <c r="H107" s="30">
        <v>0</v>
      </c>
      <c r="I107" s="30">
        <v>70</v>
      </c>
      <c r="J107" s="30">
        <v>120</v>
      </c>
      <c r="K107" s="31">
        <f t="shared" si="6"/>
        <v>5955</v>
      </c>
      <c r="L107" s="53"/>
      <c r="M107" s="69"/>
      <c r="N107" s="29"/>
      <c r="P107" s="29"/>
      <c r="R107" s="29"/>
      <c r="S107" s="29"/>
    </row>
    <row r="108" spans="1:19" ht="16.5" customHeight="1">
      <c r="A108" s="66"/>
      <c r="B108" s="61" t="s">
        <v>26</v>
      </c>
      <c r="C108" s="66"/>
      <c r="D108" s="16" t="s">
        <v>16</v>
      </c>
      <c r="E108" s="33">
        <v>11581</v>
      </c>
      <c r="F108" s="33">
        <v>7128</v>
      </c>
      <c r="G108" s="33">
        <v>94</v>
      </c>
      <c r="H108" s="33">
        <v>0</v>
      </c>
      <c r="I108" s="33">
        <v>661</v>
      </c>
      <c r="J108" s="33">
        <v>488</v>
      </c>
      <c r="K108" s="34">
        <f t="shared" si="6"/>
        <v>19952</v>
      </c>
      <c r="L108" s="35">
        <f>SUM(K107:K109)</f>
        <v>30931</v>
      </c>
      <c r="M108" s="69"/>
      <c r="N108" s="29"/>
      <c r="P108" s="29"/>
      <c r="R108" s="29"/>
      <c r="S108" s="29"/>
    </row>
    <row r="109" spans="1:19" ht="16.5" customHeight="1">
      <c r="A109" s="66"/>
      <c r="B109" s="62"/>
      <c r="C109" s="61"/>
      <c r="D109" s="21" t="s">
        <v>17</v>
      </c>
      <c r="E109" s="43">
        <v>3198</v>
      </c>
      <c r="F109" s="43">
        <v>1603</v>
      </c>
      <c r="G109" s="43">
        <v>20</v>
      </c>
      <c r="H109" s="43">
        <v>1</v>
      </c>
      <c r="I109" s="43">
        <v>84</v>
      </c>
      <c r="J109" s="43">
        <v>118</v>
      </c>
      <c r="K109" s="37">
        <f t="shared" si="6"/>
        <v>5024</v>
      </c>
      <c r="L109" s="38"/>
      <c r="M109" s="69"/>
      <c r="N109" s="29"/>
      <c r="P109" s="29"/>
      <c r="R109" s="29"/>
      <c r="S109" s="29"/>
    </row>
    <row r="110" spans="1:19" ht="16.5" customHeight="1">
      <c r="A110" s="65">
        <v>20</v>
      </c>
      <c r="B110" s="45"/>
      <c r="C110" s="65" t="s">
        <v>105</v>
      </c>
      <c r="D110" s="25" t="s">
        <v>15</v>
      </c>
      <c r="E110" s="30">
        <v>3730</v>
      </c>
      <c r="F110" s="30">
        <v>901</v>
      </c>
      <c r="G110" s="30">
        <v>13</v>
      </c>
      <c r="H110" s="30">
        <v>0</v>
      </c>
      <c r="I110" s="30">
        <v>6</v>
      </c>
      <c r="J110" s="30">
        <v>8</v>
      </c>
      <c r="K110" s="31">
        <f>SUM(E110:J110)</f>
        <v>4658</v>
      </c>
      <c r="L110" s="53"/>
      <c r="M110" s="68">
        <f>SUM(L110:L115)</f>
        <v>52984</v>
      </c>
      <c r="N110" s="93" t="s">
        <v>104</v>
      </c>
      <c r="P110" s="29"/>
      <c r="R110" s="29"/>
      <c r="S110" s="29"/>
    </row>
    <row r="111" spans="1:19" ht="16.5" customHeight="1">
      <c r="A111" s="66"/>
      <c r="B111" s="71" t="s">
        <v>80</v>
      </c>
      <c r="C111" s="66"/>
      <c r="D111" s="16" t="s">
        <v>16</v>
      </c>
      <c r="E111" s="33">
        <v>7054</v>
      </c>
      <c r="F111" s="33">
        <v>2662</v>
      </c>
      <c r="G111" s="33">
        <v>55</v>
      </c>
      <c r="H111" s="33">
        <v>1</v>
      </c>
      <c r="I111" s="33">
        <v>154</v>
      </c>
      <c r="J111" s="33">
        <v>14</v>
      </c>
      <c r="K111" s="34">
        <f>SUM(E111:J111)</f>
        <v>9940</v>
      </c>
      <c r="L111" s="35">
        <f>SUM(K110:K112)</f>
        <v>16747</v>
      </c>
      <c r="M111" s="69"/>
      <c r="P111" s="29"/>
      <c r="R111" s="29"/>
      <c r="S111" s="29"/>
    </row>
    <row r="112" spans="1:19" ht="16.5" customHeight="1">
      <c r="A112" s="66"/>
      <c r="B112" s="71"/>
      <c r="C112" s="63"/>
      <c r="D112" s="21" t="s">
        <v>17</v>
      </c>
      <c r="E112" s="43">
        <v>1559</v>
      </c>
      <c r="F112" s="43">
        <v>531</v>
      </c>
      <c r="G112" s="43">
        <v>21</v>
      </c>
      <c r="H112" s="43">
        <v>0</v>
      </c>
      <c r="I112" s="43">
        <v>36</v>
      </c>
      <c r="J112" s="43">
        <v>2</v>
      </c>
      <c r="K112" s="37">
        <f>SUM(E112:J112)</f>
        <v>2149</v>
      </c>
      <c r="L112" s="38"/>
      <c r="M112" s="69"/>
      <c r="N112" s="29"/>
      <c r="P112" s="29"/>
      <c r="R112" s="29"/>
      <c r="S112" s="29"/>
    </row>
    <row r="113" spans="1:19" ht="16.5" customHeight="1">
      <c r="A113" s="66"/>
      <c r="B113" s="62"/>
      <c r="C113" s="65" t="s">
        <v>77</v>
      </c>
      <c r="D113" s="25" t="s">
        <v>15</v>
      </c>
      <c r="E113" s="30">
        <v>5090</v>
      </c>
      <c r="F113" s="30">
        <v>1763</v>
      </c>
      <c r="G113" s="30">
        <v>225</v>
      </c>
      <c r="H113" s="30">
        <v>1</v>
      </c>
      <c r="I113" s="30">
        <v>75</v>
      </c>
      <c r="J113" s="30">
        <v>15</v>
      </c>
      <c r="K113" s="31">
        <f t="shared" ref="K113:K115" si="7">SUM(E113:J113)</f>
        <v>7169</v>
      </c>
      <c r="L113" s="53"/>
      <c r="M113" s="69"/>
      <c r="N113" s="29"/>
      <c r="P113" s="29"/>
      <c r="R113" s="29"/>
      <c r="S113" s="29"/>
    </row>
    <row r="114" spans="1:19" ht="16.5" customHeight="1">
      <c r="A114" s="66"/>
      <c r="B114" s="62" t="s">
        <v>110</v>
      </c>
      <c r="C114" s="66"/>
      <c r="D114" s="16" t="s">
        <v>16</v>
      </c>
      <c r="E114" s="33">
        <v>15170</v>
      </c>
      <c r="F114" s="33">
        <v>6335</v>
      </c>
      <c r="G114" s="33">
        <v>635</v>
      </c>
      <c r="H114" s="33">
        <v>4</v>
      </c>
      <c r="I114" s="33">
        <v>527</v>
      </c>
      <c r="J114" s="33">
        <v>24</v>
      </c>
      <c r="K114" s="34">
        <f t="shared" si="7"/>
        <v>22695</v>
      </c>
      <c r="L114" s="35">
        <f>SUM(K113:K115)</f>
        <v>36237</v>
      </c>
      <c r="M114" s="69"/>
      <c r="N114" s="29"/>
      <c r="P114" s="29"/>
      <c r="R114" s="29"/>
      <c r="S114" s="29"/>
    </row>
    <row r="115" spans="1:19" ht="16.5" customHeight="1">
      <c r="A115" s="67"/>
      <c r="B115" s="62"/>
      <c r="C115" s="54"/>
      <c r="D115" s="21" t="s">
        <v>17</v>
      </c>
      <c r="E115" s="43">
        <v>4474</v>
      </c>
      <c r="F115" s="43">
        <v>1567</v>
      </c>
      <c r="G115" s="43">
        <v>219</v>
      </c>
      <c r="H115" s="43">
        <v>3</v>
      </c>
      <c r="I115" s="43">
        <v>103</v>
      </c>
      <c r="J115" s="43">
        <v>7</v>
      </c>
      <c r="K115" s="37">
        <f t="shared" si="7"/>
        <v>6373</v>
      </c>
      <c r="L115" s="38"/>
      <c r="M115" s="70"/>
      <c r="N115" s="29"/>
      <c r="P115" s="29"/>
      <c r="R115" s="29"/>
      <c r="S115" s="29"/>
    </row>
    <row r="116" spans="1:19" ht="16.5" customHeight="1">
      <c r="A116" s="65">
        <v>21</v>
      </c>
      <c r="B116" s="45"/>
      <c r="C116" s="65" t="s">
        <v>88</v>
      </c>
      <c r="D116" s="12" t="s">
        <v>15</v>
      </c>
      <c r="E116" s="30">
        <v>669</v>
      </c>
      <c r="F116" s="30">
        <v>96</v>
      </c>
      <c r="G116" s="30">
        <v>5</v>
      </c>
      <c r="H116" s="30">
        <v>0</v>
      </c>
      <c r="I116" s="30">
        <v>3</v>
      </c>
      <c r="J116" s="30">
        <v>12</v>
      </c>
      <c r="K116" s="31">
        <f t="shared" si="6"/>
        <v>785</v>
      </c>
      <c r="L116" s="32"/>
      <c r="M116" s="68">
        <f>SUM(L116:L121)</f>
        <v>20910</v>
      </c>
      <c r="N116" s="93" t="s">
        <v>102</v>
      </c>
      <c r="P116" s="29"/>
      <c r="R116" s="29"/>
      <c r="S116" s="29"/>
    </row>
    <row r="117" spans="1:19" ht="16.5" customHeight="1">
      <c r="A117" s="72"/>
      <c r="B117" s="74" t="s">
        <v>81</v>
      </c>
      <c r="C117" s="73"/>
      <c r="D117" s="16" t="s">
        <v>16</v>
      </c>
      <c r="E117" s="33">
        <v>1741</v>
      </c>
      <c r="F117" s="33">
        <v>590</v>
      </c>
      <c r="G117" s="33">
        <v>12</v>
      </c>
      <c r="H117" s="33">
        <v>0</v>
      </c>
      <c r="I117" s="33">
        <v>46</v>
      </c>
      <c r="J117" s="33">
        <v>58</v>
      </c>
      <c r="K117" s="34">
        <f t="shared" si="6"/>
        <v>2447</v>
      </c>
      <c r="L117" s="35">
        <f>SUM(K116:K118)</f>
        <v>3878</v>
      </c>
      <c r="M117" s="69"/>
      <c r="N117" s="29"/>
      <c r="P117" s="29"/>
      <c r="R117" s="29"/>
      <c r="S117" s="29"/>
    </row>
    <row r="118" spans="1:19" ht="16.5" customHeight="1">
      <c r="A118" s="72"/>
      <c r="B118" s="74"/>
      <c r="C118" s="54"/>
      <c r="D118" s="21" t="s">
        <v>17</v>
      </c>
      <c r="E118" s="43">
        <v>488</v>
      </c>
      <c r="F118" s="43">
        <v>143</v>
      </c>
      <c r="G118" s="43">
        <v>2</v>
      </c>
      <c r="H118" s="43">
        <v>0</v>
      </c>
      <c r="I118" s="43">
        <v>6</v>
      </c>
      <c r="J118" s="43">
        <v>7</v>
      </c>
      <c r="K118" s="37">
        <f t="shared" si="6"/>
        <v>646</v>
      </c>
      <c r="L118" s="38"/>
      <c r="M118" s="69"/>
      <c r="N118" s="29"/>
      <c r="P118" s="29"/>
      <c r="R118" s="29"/>
      <c r="S118" s="29"/>
    </row>
    <row r="119" spans="1:19" ht="16.5" customHeight="1">
      <c r="A119" s="66"/>
      <c r="B119" s="62"/>
      <c r="C119" s="65" t="s">
        <v>103</v>
      </c>
      <c r="D119" s="25" t="s">
        <v>15</v>
      </c>
      <c r="E119" s="30">
        <v>2894</v>
      </c>
      <c r="F119" s="30">
        <v>452</v>
      </c>
      <c r="G119" s="30">
        <v>72</v>
      </c>
      <c r="H119" s="30">
        <v>3</v>
      </c>
      <c r="I119" s="30">
        <v>29</v>
      </c>
      <c r="J119" s="30">
        <v>25</v>
      </c>
      <c r="K119" s="31">
        <f t="shared" si="6"/>
        <v>3475</v>
      </c>
      <c r="L119" s="53"/>
      <c r="M119" s="69"/>
      <c r="N119" s="29"/>
      <c r="P119" s="29"/>
      <c r="R119" s="29"/>
      <c r="S119" s="29"/>
    </row>
    <row r="120" spans="1:19" ht="16.5" customHeight="1">
      <c r="A120" s="66"/>
      <c r="B120" s="62" t="s">
        <v>27</v>
      </c>
      <c r="C120" s="66"/>
      <c r="D120" s="16" t="s">
        <v>16</v>
      </c>
      <c r="E120" s="33">
        <v>7798</v>
      </c>
      <c r="F120" s="33">
        <v>2690</v>
      </c>
      <c r="G120" s="33">
        <v>294</v>
      </c>
      <c r="H120" s="33">
        <v>4</v>
      </c>
      <c r="I120" s="33">
        <v>115</v>
      </c>
      <c r="J120" s="33">
        <v>233</v>
      </c>
      <c r="K120" s="34">
        <f t="shared" si="6"/>
        <v>11134</v>
      </c>
      <c r="L120" s="35">
        <f>SUM(K119:K121)</f>
        <v>17032</v>
      </c>
      <c r="M120" s="69"/>
      <c r="N120" s="29"/>
      <c r="P120" s="29"/>
      <c r="R120" s="29"/>
      <c r="S120" s="29"/>
    </row>
    <row r="121" spans="1:19" ht="16.5" customHeight="1">
      <c r="A121" s="67"/>
      <c r="B121" s="49"/>
      <c r="C121" s="54"/>
      <c r="D121" s="21" t="s">
        <v>17</v>
      </c>
      <c r="E121" s="43">
        <v>1707</v>
      </c>
      <c r="F121" s="43">
        <v>592</v>
      </c>
      <c r="G121" s="43">
        <v>60</v>
      </c>
      <c r="H121" s="43">
        <v>2</v>
      </c>
      <c r="I121" s="43">
        <v>12</v>
      </c>
      <c r="J121" s="43">
        <v>50</v>
      </c>
      <c r="K121" s="37">
        <f t="shared" si="6"/>
        <v>2423</v>
      </c>
      <c r="L121" s="38"/>
      <c r="M121" s="70"/>
      <c r="N121" s="29"/>
      <c r="P121" s="29"/>
      <c r="R121" s="29"/>
      <c r="S121" s="29"/>
    </row>
    <row r="122" spans="1:19" ht="16.5" customHeight="1">
      <c r="A122" s="65">
        <v>22</v>
      </c>
      <c r="B122" s="45"/>
      <c r="C122" s="65" t="s">
        <v>106</v>
      </c>
      <c r="D122" s="12" t="s">
        <v>15</v>
      </c>
      <c r="E122" s="30">
        <v>8421</v>
      </c>
      <c r="F122" s="30">
        <v>2898</v>
      </c>
      <c r="G122" s="30">
        <v>145</v>
      </c>
      <c r="H122" s="30">
        <v>0</v>
      </c>
      <c r="I122" s="30">
        <v>112</v>
      </c>
      <c r="J122" s="30">
        <v>14</v>
      </c>
      <c r="K122" s="31">
        <f t="shared" si="6"/>
        <v>11590</v>
      </c>
      <c r="L122" s="32"/>
      <c r="M122" s="68">
        <f>SUM(L122:L127)</f>
        <v>117867</v>
      </c>
      <c r="N122" s="93" t="s">
        <v>107</v>
      </c>
      <c r="O122" s="55"/>
      <c r="P122" s="29"/>
      <c r="R122" s="29"/>
      <c r="S122" s="29"/>
    </row>
    <row r="123" spans="1:19" ht="16.5" customHeight="1">
      <c r="A123" s="66"/>
      <c r="B123" s="71" t="s">
        <v>61</v>
      </c>
      <c r="C123" s="66"/>
      <c r="D123" s="16" t="s">
        <v>16</v>
      </c>
      <c r="E123" s="33">
        <v>35088</v>
      </c>
      <c r="F123" s="33">
        <v>13876</v>
      </c>
      <c r="G123" s="33">
        <v>524</v>
      </c>
      <c r="H123" s="33">
        <v>4</v>
      </c>
      <c r="I123" s="33">
        <v>1043</v>
      </c>
      <c r="J123" s="33">
        <v>39</v>
      </c>
      <c r="K123" s="34">
        <f t="shared" si="6"/>
        <v>50574</v>
      </c>
      <c r="L123" s="35">
        <f>SUM(K122:K124)</f>
        <v>75068</v>
      </c>
      <c r="M123" s="69"/>
      <c r="P123" s="29"/>
      <c r="R123" s="29"/>
      <c r="S123" s="29"/>
    </row>
    <row r="124" spans="1:19" ht="16.5" customHeight="1">
      <c r="A124" s="66"/>
      <c r="B124" s="71"/>
      <c r="C124" s="63"/>
      <c r="D124" s="21" t="s">
        <v>17</v>
      </c>
      <c r="E124" s="43">
        <v>9074</v>
      </c>
      <c r="F124" s="43">
        <v>3518</v>
      </c>
      <c r="G124" s="43">
        <v>114</v>
      </c>
      <c r="H124" s="43">
        <v>1</v>
      </c>
      <c r="I124" s="43">
        <v>191</v>
      </c>
      <c r="J124" s="43">
        <v>6</v>
      </c>
      <c r="K124" s="37">
        <f t="shared" si="6"/>
        <v>12904</v>
      </c>
      <c r="L124" s="38"/>
      <c r="M124" s="69"/>
      <c r="N124" s="29"/>
      <c r="P124" s="29"/>
      <c r="R124" s="29"/>
      <c r="S124" s="29"/>
    </row>
    <row r="125" spans="1:19" ht="16.5" customHeight="1">
      <c r="A125" s="66"/>
      <c r="B125" s="44"/>
      <c r="C125" s="65" t="s">
        <v>61</v>
      </c>
      <c r="D125" s="12" t="s">
        <v>15</v>
      </c>
      <c r="E125" s="30">
        <v>5806</v>
      </c>
      <c r="F125" s="30">
        <v>1205</v>
      </c>
      <c r="G125" s="30">
        <v>13</v>
      </c>
      <c r="H125" s="30">
        <v>0</v>
      </c>
      <c r="I125" s="30">
        <v>68</v>
      </c>
      <c r="J125" s="30">
        <v>18</v>
      </c>
      <c r="K125" s="31">
        <f t="shared" si="6"/>
        <v>7110</v>
      </c>
      <c r="L125" s="32"/>
      <c r="M125" s="69"/>
      <c r="N125" s="29"/>
      <c r="P125" s="29"/>
      <c r="R125" s="29"/>
      <c r="S125" s="29"/>
    </row>
    <row r="126" spans="1:19" ht="16.5" customHeight="1">
      <c r="A126" s="66"/>
      <c r="B126" s="62" t="s">
        <v>28</v>
      </c>
      <c r="C126" s="66"/>
      <c r="D126" s="16" t="s">
        <v>16</v>
      </c>
      <c r="E126" s="33">
        <v>20452</v>
      </c>
      <c r="F126" s="33">
        <v>6974</v>
      </c>
      <c r="G126" s="33">
        <v>81</v>
      </c>
      <c r="H126" s="33">
        <v>1</v>
      </c>
      <c r="I126" s="33">
        <v>790</v>
      </c>
      <c r="J126" s="33">
        <v>79</v>
      </c>
      <c r="K126" s="34">
        <f t="shared" si="6"/>
        <v>28377</v>
      </c>
      <c r="L126" s="35">
        <f>SUM(K125:K127)</f>
        <v>42799</v>
      </c>
      <c r="M126" s="69"/>
      <c r="N126" s="29"/>
      <c r="P126" s="29"/>
      <c r="R126" s="29"/>
      <c r="S126" s="29"/>
    </row>
    <row r="127" spans="1:19" ht="16.5" customHeight="1">
      <c r="A127" s="67"/>
      <c r="B127" s="49"/>
      <c r="C127" s="63"/>
      <c r="D127" s="21" t="s">
        <v>17</v>
      </c>
      <c r="E127" s="43">
        <v>5462</v>
      </c>
      <c r="F127" s="43">
        <v>1730</v>
      </c>
      <c r="G127" s="43">
        <v>17</v>
      </c>
      <c r="H127" s="43">
        <v>1</v>
      </c>
      <c r="I127" s="43">
        <v>87</v>
      </c>
      <c r="J127" s="43">
        <v>15</v>
      </c>
      <c r="K127" s="37">
        <f t="shared" si="6"/>
        <v>7312</v>
      </c>
      <c r="L127" s="38"/>
      <c r="M127" s="70"/>
      <c r="N127" s="29"/>
      <c r="P127" s="29"/>
      <c r="R127" s="29"/>
      <c r="S127" s="29"/>
    </row>
  </sheetData>
  <mergeCells count="112">
    <mergeCell ref="A1:M1"/>
    <mergeCell ref="A2:M2"/>
    <mergeCell ref="A3:A4"/>
    <mergeCell ref="E3:J3"/>
    <mergeCell ref="K3:M3"/>
    <mergeCell ref="A5:A10"/>
    <mergeCell ref="C5:C6"/>
    <mergeCell ref="M5:M10"/>
    <mergeCell ref="C8:C9"/>
    <mergeCell ref="B6:B7"/>
    <mergeCell ref="C11:C12"/>
    <mergeCell ref="C17:C18"/>
    <mergeCell ref="B27:B28"/>
    <mergeCell ref="A17:A25"/>
    <mergeCell ref="C23:C24"/>
    <mergeCell ref="M17:M25"/>
    <mergeCell ref="A11:A16"/>
    <mergeCell ref="B12:B13"/>
    <mergeCell ref="M11:M16"/>
    <mergeCell ref="C14:C15"/>
    <mergeCell ref="B19:B20"/>
    <mergeCell ref="C20:C21"/>
    <mergeCell ref="A38:A43"/>
    <mergeCell ref="C38:C39"/>
    <mergeCell ref="M38:M43"/>
    <mergeCell ref="B39:B40"/>
    <mergeCell ref="C41:C42"/>
    <mergeCell ref="A26:A31"/>
    <mergeCell ref="C26:C27"/>
    <mergeCell ref="M26:M31"/>
    <mergeCell ref="C29:C30"/>
    <mergeCell ref="C32:C33"/>
    <mergeCell ref="A32:A37"/>
    <mergeCell ref="B33:B34"/>
    <mergeCell ref="M32:M37"/>
    <mergeCell ref="C35:C36"/>
    <mergeCell ref="A44:A46"/>
    <mergeCell ref="C44:C45"/>
    <mergeCell ref="M44:M46"/>
    <mergeCell ref="C47:C48"/>
    <mergeCell ref="B44:B45"/>
    <mergeCell ref="A56:A58"/>
    <mergeCell ref="C56:C57"/>
    <mergeCell ref="M56:M58"/>
    <mergeCell ref="A47:A55"/>
    <mergeCell ref="C53:C54"/>
    <mergeCell ref="M47:M55"/>
    <mergeCell ref="B49:B50"/>
    <mergeCell ref="C50:C51"/>
    <mergeCell ref="A59:A64"/>
    <mergeCell ref="C59:C60"/>
    <mergeCell ref="M59:M64"/>
    <mergeCell ref="B60:B61"/>
    <mergeCell ref="C62:C63"/>
    <mergeCell ref="B56:B57"/>
    <mergeCell ref="A74:A76"/>
    <mergeCell ref="C74:C75"/>
    <mergeCell ref="M74:M76"/>
    <mergeCell ref="A65:A70"/>
    <mergeCell ref="C65:C66"/>
    <mergeCell ref="M65:M70"/>
    <mergeCell ref="B66:B67"/>
    <mergeCell ref="C68:C69"/>
    <mergeCell ref="A71:A73"/>
    <mergeCell ref="C71:C72"/>
    <mergeCell ref="M71:M73"/>
    <mergeCell ref="B74:B75"/>
    <mergeCell ref="B71:B72"/>
    <mergeCell ref="A77:A79"/>
    <mergeCell ref="C77:C78"/>
    <mergeCell ref="M77:M79"/>
    <mergeCell ref="A80:A85"/>
    <mergeCell ref="C80:C81"/>
    <mergeCell ref="M80:M85"/>
    <mergeCell ref="B81:B82"/>
    <mergeCell ref="C83:C84"/>
    <mergeCell ref="B77:B78"/>
    <mergeCell ref="A86:A91"/>
    <mergeCell ref="C86:C87"/>
    <mergeCell ref="M86:M91"/>
    <mergeCell ref="B87:B88"/>
    <mergeCell ref="C89:C90"/>
    <mergeCell ref="A92:A94"/>
    <mergeCell ref="C92:C93"/>
    <mergeCell ref="M92:M94"/>
    <mergeCell ref="B92:B93"/>
    <mergeCell ref="A95:A103"/>
    <mergeCell ref="C95:C96"/>
    <mergeCell ref="M95:M103"/>
    <mergeCell ref="C101:C102"/>
    <mergeCell ref="A104:A109"/>
    <mergeCell ref="C104:C105"/>
    <mergeCell ref="M104:M109"/>
    <mergeCell ref="B105:B106"/>
    <mergeCell ref="C107:C108"/>
    <mergeCell ref="C98:C99"/>
    <mergeCell ref="B97:B98"/>
    <mergeCell ref="A122:A127"/>
    <mergeCell ref="C122:C123"/>
    <mergeCell ref="M122:M127"/>
    <mergeCell ref="C125:C126"/>
    <mergeCell ref="A110:A115"/>
    <mergeCell ref="C110:C111"/>
    <mergeCell ref="M110:M115"/>
    <mergeCell ref="B111:B112"/>
    <mergeCell ref="C113:C114"/>
    <mergeCell ref="A116:A121"/>
    <mergeCell ref="C116:C117"/>
    <mergeCell ref="M116:M121"/>
    <mergeCell ref="B117:B118"/>
    <mergeCell ref="C119:C120"/>
    <mergeCell ref="B123:B124"/>
  </mergeCells>
  <pageMargins left="0.42" right="0.18" top="0.39" bottom="0.24" header="0.31496062992126" footer="0.31496062992126"/>
  <pageSetup paperSize="9" scale="88" orientation="landscape" r:id="rId1"/>
  <rowBreaks count="3" manualBreakCount="3">
    <brk id="37" max="16383" man="1"/>
    <brk id="70" max="16383" man="1"/>
    <brk id="10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มค69</vt:lpstr>
      <vt:lpstr>มค69!Print_Area</vt:lpstr>
      <vt:lpstr>มค69!Print_Titles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bma00683</dc:creator>
  <cp:lastModifiedBy>admin</cp:lastModifiedBy>
  <cp:lastPrinted>2026-02-16T04:08:33Z</cp:lastPrinted>
  <dcterms:created xsi:type="dcterms:W3CDTF">2025-03-04T08:00:50Z</dcterms:created>
  <dcterms:modified xsi:type="dcterms:W3CDTF">2026-02-18T02:29:42Z</dcterms:modified>
</cp:coreProperties>
</file>